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<sst xmlns="http://schemas.openxmlformats.org/spreadsheetml/2006/main" count="782" uniqueCount="446">
  <si>
    <t>Temei juridic : art.20, lit (k) si art.72, al. (1) din Legea nr.85/2006 privind procedura insolventei</t>
  </si>
  <si>
    <t>Administrator judiciar : GLOBAL MONEY RECOVERY IPURL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</si>
  <si>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</si>
  <si>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</si>
  <si>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</si>
  <si>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</si>
  <si>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</si>
  <si>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</si>
  <si>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</si>
  <si>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</si>
  <si>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Nr. crt.</t>
  </si>
  <si>
    <t>TOTAL GRUPA 3</t>
  </si>
  <si>
    <t>Creanţa depusă</t>
  </si>
  <si>
    <t>Admisă integral în temeiul art.66, alin.(1) din Lege</t>
  </si>
  <si>
    <t>TOTAL GRUPA 1</t>
  </si>
  <si>
    <t xml:space="preserve">Nescadent </t>
  </si>
  <si>
    <t>Grupa 1, art.121 pct. (1) - Creanţe garantate</t>
  </si>
  <si>
    <t xml:space="preserve">Nr. crt. </t>
  </si>
  <si>
    <t>Grupa 2, art.123 pct. (2) - Creanţe izvorâte din raporturi de muncă</t>
  </si>
  <si>
    <t>CNP</t>
  </si>
  <si>
    <t>TOTAL GRUPA 4</t>
  </si>
  <si>
    <t>Numar dosar : 3126/111/2011, Tribunalul Bihor, Sectia comerciala si contencios administrativ</t>
  </si>
  <si>
    <t>Judecator sindic : OLAH IONEL</t>
  </si>
  <si>
    <t>Debitor : SC ATLAS TELECOM NETWORK ROMÂNIA SRL</t>
  </si>
  <si>
    <t>Termen : 11.05.2011</t>
  </si>
  <si>
    <t>Andra Florin</t>
  </si>
  <si>
    <t>1810727020087</t>
  </si>
  <si>
    <t>Andreszek Zoltan Zsolt</t>
  </si>
  <si>
    <t>1801026055074</t>
  </si>
  <si>
    <t>Antinie Octavian</t>
  </si>
  <si>
    <t>1711021323951</t>
  </si>
  <si>
    <t>Aosan Victor</t>
  </si>
  <si>
    <t>1730222301967</t>
  </si>
  <si>
    <t>Ardelean Calin Lucian</t>
  </si>
  <si>
    <t>1611205020013</t>
  </si>
  <si>
    <t>Ardeleanu Maria</t>
  </si>
  <si>
    <t>2801010303473</t>
  </si>
  <si>
    <t>Astalus Vasile</t>
  </si>
  <si>
    <t>1600430120641</t>
  </si>
  <si>
    <t>Bajusz Cristinel Iosif</t>
  </si>
  <si>
    <t>1770530354778</t>
  </si>
  <si>
    <t>Bala Florian</t>
  </si>
  <si>
    <t>1571009054651</t>
  </si>
  <si>
    <t>Balint Romolus</t>
  </si>
  <si>
    <t>1580429354904</t>
  </si>
  <si>
    <t>Balla Sandor-Lorand</t>
  </si>
  <si>
    <t>1730709054697</t>
  </si>
  <si>
    <t>Barsauan Sorin Dumitru</t>
  </si>
  <si>
    <t>1690503301962</t>
  </si>
  <si>
    <t>Belean Lucian-Dan</t>
  </si>
  <si>
    <t>1690606020041</t>
  </si>
  <si>
    <t>Bochis Nicolae</t>
  </si>
  <si>
    <t>1801206055054</t>
  </si>
  <si>
    <t>Bodea Sanda</t>
  </si>
  <si>
    <t>2760804050039</t>
  </si>
  <si>
    <t>Boldijar Adela Anca</t>
  </si>
  <si>
    <t>2811021324791</t>
  </si>
  <si>
    <t>Boros Csaba</t>
  </si>
  <si>
    <t>1680604054651</t>
  </si>
  <si>
    <t>Brinduse Octavian</t>
  </si>
  <si>
    <t>1711015020050</t>
  </si>
  <si>
    <t>Bucatar Valentin</t>
  </si>
  <si>
    <t>1770926434511</t>
  </si>
  <si>
    <t>Carja Rovin</t>
  </si>
  <si>
    <t>1820828020091</t>
  </si>
  <si>
    <t>Cearnau Loredana Livia</t>
  </si>
  <si>
    <t>2870303054769</t>
  </si>
  <si>
    <t>Chirila Adrian Valeriu</t>
  </si>
  <si>
    <t>1771109054699</t>
  </si>
  <si>
    <t>Chisvasi Loredana</t>
  </si>
  <si>
    <t>2850823054753</t>
  </si>
  <si>
    <t>Cirnat Cristina Monica</t>
  </si>
  <si>
    <t>2780421120642</t>
  </si>
  <si>
    <t>Cirstea Daniel</t>
  </si>
  <si>
    <t>1770912020037</t>
  </si>
  <si>
    <t>Coman Cristian-Ionel</t>
  </si>
  <si>
    <t>1720829052851</t>
  </si>
  <si>
    <t>Cretu Vlad Sebastian</t>
  </si>
  <si>
    <t>1791203057081</t>
  </si>
  <si>
    <t>Cuc Emil-Dan</t>
  </si>
  <si>
    <t>1610825054671</t>
  </si>
  <si>
    <t>Cuzmanov Laurentiu Dan</t>
  </si>
  <si>
    <t>1770716022624</t>
  </si>
  <si>
    <t>Dan Liliana Clara</t>
  </si>
  <si>
    <t>2701228302015</t>
  </si>
  <si>
    <t>Dragila Adrian Nistor</t>
  </si>
  <si>
    <t>1791220110431</t>
  </si>
  <si>
    <t>Egri Stefan  Tamas</t>
  </si>
  <si>
    <t>1760224052873</t>
  </si>
  <si>
    <t>Geldrich Ioan Lucian</t>
  </si>
  <si>
    <t>1680826323946</t>
  </si>
  <si>
    <t>Gligor Marius George</t>
  </si>
  <si>
    <t>1811015324787</t>
  </si>
  <si>
    <t>Gog Claudia Daciana</t>
  </si>
  <si>
    <t>2810802055089</t>
  </si>
  <si>
    <t>Goga Ioana-Alina</t>
  </si>
  <si>
    <t>2840508160057</t>
  </si>
  <si>
    <t>Goian Lavinia</t>
  </si>
  <si>
    <t>2861029055073</t>
  </si>
  <si>
    <t>Golea Cristian Horia</t>
  </si>
  <si>
    <t>1781223323919</t>
  </si>
  <si>
    <t>Gradinaru Vasile Andrei</t>
  </si>
  <si>
    <t>1871028055085</t>
  </si>
  <si>
    <t>Grosan Dan</t>
  </si>
  <si>
    <t>1660520054694</t>
  </si>
  <si>
    <t>Grosu Adrian</t>
  </si>
  <si>
    <t>1731128320795</t>
  </si>
  <si>
    <t>Hahaianu Amelia</t>
  </si>
  <si>
    <t>2780719182815</t>
  </si>
  <si>
    <t>Halasz Pavel</t>
  </si>
  <si>
    <t>1690125354771</t>
  </si>
  <si>
    <t>Hanga Adrian Danut</t>
  </si>
  <si>
    <t>1841118055070</t>
  </si>
  <si>
    <t>Horhoi Daniel</t>
  </si>
  <si>
    <t>1701018323914</t>
  </si>
  <si>
    <t>Horn Iosif Lucian</t>
  </si>
  <si>
    <t>1771121054698</t>
  </si>
  <si>
    <t>Hrisca Mirela</t>
  </si>
  <si>
    <t>2860109020103</t>
  </si>
  <si>
    <t>Hulea Lucian Aurel</t>
  </si>
  <si>
    <t>1820830055094</t>
  </si>
  <si>
    <t>Iari Alina</t>
  </si>
  <si>
    <t>2801208055061</t>
  </si>
  <si>
    <t>Ienasesc Adrian Darius</t>
  </si>
  <si>
    <t>1820314023981</t>
  </si>
  <si>
    <t>Iftimie Octavia</t>
  </si>
  <si>
    <t>2560205400581</t>
  </si>
  <si>
    <t>Igna Sorin</t>
  </si>
  <si>
    <t>1691201354758</t>
  </si>
  <si>
    <t>1691127054661</t>
  </si>
  <si>
    <t>Ivascu Marinela</t>
  </si>
  <si>
    <t>2830715125782</t>
  </si>
  <si>
    <t>Lauric Maria</t>
  </si>
  <si>
    <t>2610413040067</t>
  </si>
  <si>
    <t>Libotean Maria Adela</t>
  </si>
  <si>
    <t>2541222301965</t>
  </si>
  <si>
    <t>Linguraru Georgiana Elena</t>
  </si>
  <si>
    <t>2791211323918</t>
  </si>
  <si>
    <t>Lungu Petru</t>
  </si>
  <si>
    <t>1780713110644</t>
  </si>
  <si>
    <t>Malan Cosmin</t>
  </si>
  <si>
    <t>1820321055093</t>
  </si>
  <si>
    <t>Marginean Daniel</t>
  </si>
  <si>
    <t>1690527323997</t>
  </si>
  <si>
    <t>Marinoiu Ioana</t>
  </si>
  <si>
    <t>2590218323948</t>
  </si>
  <si>
    <t>Miculit Florentin</t>
  </si>
  <si>
    <t>1710914022803</t>
  </si>
  <si>
    <t>Mihailescu Gheorghe</t>
  </si>
  <si>
    <t>1690709020025</t>
  </si>
  <si>
    <t>Mirea Ciprian</t>
  </si>
  <si>
    <t>1800614081810</t>
  </si>
  <si>
    <t>Mlesnita Anuta</t>
  </si>
  <si>
    <t>2840819243828</t>
  </si>
  <si>
    <t>Mocuta Tudor Alex</t>
  </si>
  <si>
    <t>1780806020029</t>
  </si>
  <si>
    <t>Moldovan Tudor Calin</t>
  </si>
  <si>
    <t>1630626301974</t>
  </si>
  <si>
    <t>Morar Cristian-Ovidiu</t>
  </si>
  <si>
    <t>1680602054787</t>
  </si>
  <si>
    <t>Muschici Valentin</t>
  </si>
  <si>
    <t>1810516250031</t>
  </si>
  <si>
    <t>Neagu Cristian</t>
  </si>
  <si>
    <t>1830226350088</t>
  </si>
  <si>
    <t>Oana Ana Maria Cristina</t>
  </si>
  <si>
    <t>2771117204361</t>
  </si>
  <si>
    <t>Olteanu Cristina Maria</t>
  </si>
  <si>
    <t>2780613020055</t>
  </si>
  <si>
    <t>Orgovici Ladislau</t>
  </si>
  <si>
    <t>1770526020039</t>
  </si>
  <si>
    <t>Pascar Olimpia-Florina</t>
  </si>
  <si>
    <t>2880714050463</t>
  </si>
  <si>
    <t>Pernea Adriana</t>
  </si>
  <si>
    <t>2810411055060</t>
  </si>
  <si>
    <t>Pinzaru Teodora-Melania</t>
  </si>
  <si>
    <t>2800324055150</t>
  </si>
  <si>
    <t>Pirici Remus Tiberiu</t>
  </si>
  <si>
    <t>1790425301971</t>
  </si>
  <si>
    <t>Pitut Ioana-Teodora</t>
  </si>
  <si>
    <t>2780108050014</t>
  </si>
  <si>
    <t>Poenaru Alexandru</t>
  </si>
  <si>
    <t>1830831070015</t>
  </si>
  <si>
    <t>Popa Ioan Raul</t>
  </si>
  <si>
    <t>1820607055065</t>
  </si>
  <si>
    <t>Popa Sorin</t>
  </si>
  <si>
    <t>1670310323921</t>
  </si>
  <si>
    <t>Presecan Cosmin Ioan</t>
  </si>
  <si>
    <t>1810118324788</t>
  </si>
  <si>
    <t>Prodan Gheorghe</t>
  </si>
  <si>
    <t>1631214052851</t>
  </si>
  <si>
    <t>Prohaszka Cristian</t>
  </si>
  <si>
    <t>1740327020064</t>
  </si>
  <si>
    <t>Radu Dan-Valentin</t>
  </si>
  <si>
    <t>1710909264432</t>
  </si>
  <si>
    <t>Radu Florin Dan</t>
  </si>
  <si>
    <t>1760508323982</t>
  </si>
  <si>
    <t>Raducu Petru Daniel</t>
  </si>
  <si>
    <t>1721120350324</t>
  </si>
  <si>
    <t>Relinschi Daniel Octavian</t>
  </si>
  <si>
    <t>1770315323956</t>
  </si>
  <si>
    <t>Rus Cristian</t>
  </si>
  <si>
    <t>1810614303711</t>
  </si>
  <si>
    <t>Rusu-Popa Camelia Roxana</t>
  </si>
  <si>
    <t>2840710114243</t>
  </si>
  <si>
    <t>Sarkozi Emilia</t>
  </si>
  <si>
    <t>2581007020065</t>
  </si>
  <si>
    <t>Sbircea Ionut Daniel</t>
  </si>
  <si>
    <t>1750204461511</t>
  </si>
  <si>
    <t>Scvarcz Constantin Bogdan</t>
  </si>
  <si>
    <t>1861113055073</t>
  </si>
  <si>
    <t>Simon Ciprian</t>
  </si>
  <si>
    <t>1870604125781</t>
  </si>
  <si>
    <t>Sirotan Borislav</t>
  </si>
  <si>
    <t>1470606354801</t>
  </si>
  <si>
    <t>Soarece Maria</t>
  </si>
  <si>
    <t>2800420384392</t>
  </si>
  <si>
    <t>Somlea Cristian</t>
  </si>
  <si>
    <t>1701117264401</t>
  </si>
  <si>
    <t>Sorostineanu Monica-Adriana</t>
  </si>
  <si>
    <t>2791117323945</t>
  </si>
  <si>
    <t>Spataru Mihai Dan</t>
  </si>
  <si>
    <t>1691025080016</t>
  </si>
  <si>
    <t>Stancovici Aleksandar</t>
  </si>
  <si>
    <t>1841015350073</t>
  </si>
  <si>
    <t>Stoianovici Mile Crunoslav</t>
  </si>
  <si>
    <t>1770921111135</t>
  </si>
  <si>
    <t>Szakacs Attila</t>
  </si>
  <si>
    <t>1720531020021</t>
  </si>
  <si>
    <t>Szilagyi Gabriela-Voichita</t>
  </si>
  <si>
    <t>2810506051153</t>
  </si>
  <si>
    <t>Szilagyi Jozsef</t>
  </si>
  <si>
    <t>1750821052887</t>
  </si>
  <si>
    <t>Szocs Zoltan</t>
  </si>
  <si>
    <t>1810524324816</t>
  </si>
  <si>
    <t>Tanase Mihaela Florenta</t>
  </si>
  <si>
    <t>2801013091277</t>
  </si>
  <si>
    <t>Teperdel Laura</t>
  </si>
  <si>
    <t>2820906350086</t>
  </si>
  <si>
    <t>Tibori Catalin</t>
  </si>
  <si>
    <t>1770528204386</t>
  </si>
  <si>
    <t>Timar Marius Dorin</t>
  </si>
  <si>
    <t>1680912020063</t>
  </si>
  <si>
    <t>Tocai Mariana Ramona</t>
  </si>
  <si>
    <t>2860713055068</t>
  </si>
  <si>
    <t>Tolca Alina Ramona</t>
  </si>
  <si>
    <t>2831013245036</t>
  </si>
  <si>
    <t>Tolca Mirel Camil</t>
  </si>
  <si>
    <t>1640829312977</t>
  </si>
  <si>
    <t>Toma Daniela</t>
  </si>
  <si>
    <t>2860205324860</t>
  </si>
  <si>
    <t>Tripa Sabin Pompiliu</t>
  </si>
  <si>
    <t>1680607054651</t>
  </si>
  <si>
    <t>Ujoc Isabela Ioana</t>
  </si>
  <si>
    <t>2780623054682</t>
  </si>
  <si>
    <t>Ulceluse Loredana</t>
  </si>
  <si>
    <t>2841205250021</t>
  </si>
  <si>
    <t>Ursuleac Mihai</t>
  </si>
  <si>
    <t>1721118323922</t>
  </si>
  <si>
    <t>Ursulescu Remus Traian</t>
  </si>
  <si>
    <t>1681219354781</t>
  </si>
  <si>
    <t>Vaicar Adelin Catalin</t>
  </si>
  <si>
    <t>1781127343224</t>
  </si>
  <si>
    <t>Velea Ionel</t>
  </si>
  <si>
    <t>1611009354749</t>
  </si>
  <si>
    <t>Venter Mihai Marius</t>
  </si>
  <si>
    <t>1840911055109</t>
  </si>
  <si>
    <t>Veres Alia</t>
  </si>
  <si>
    <t>2770617054681</t>
  </si>
  <si>
    <t>Vrinceanu Veronica</t>
  </si>
  <si>
    <t>2781221441531</t>
  </si>
  <si>
    <t>Zerna Calin Constantin</t>
  </si>
  <si>
    <t>1811229020106</t>
  </si>
  <si>
    <t>Ionescu -Buzau Dan-Nicolae</t>
  </si>
  <si>
    <t>Câmpina, str. Ecaterina  Teodoroiu, nr. 43D, judeţul Prahova</t>
  </si>
  <si>
    <t>Regia Autonomă de Transport Timişoara</t>
  </si>
  <si>
    <t>Timişoara, B-dul Take Ionescu, nr. 56,</t>
  </si>
  <si>
    <t>Bucureşti, Şoseaua Bucureşti-Ploieşti, nr.73-81, Corp 2, Sector 1</t>
  </si>
  <si>
    <t>Oradea, P-ţa Ferdinand I, nr. 2, jud. Bihor</t>
  </si>
  <si>
    <t>Bucureşti,Splaiul Independenţei, nr. 319, Sema Parc, Clădirea Atrium House, Sector 6</t>
  </si>
  <si>
    <t>Bucureşti, Şoseaua Nordului, nr. 24-26, Sector 1</t>
  </si>
  <si>
    <t>Bucureşti, Şos. Vergului, Nr. 14A, Sector 2,</t>
  </si>
  <si>
    <t>Grupa 3 art. 123  pct. (4)  Creanţe bugetare</t>
  </si>
  <si>
    <t>Primăria Municipiului Arad</t>
  </si>
  <si>
    <t>Oradea, jud. Bihor</t>
  </si>
  <si>
    <t>Cluj-Napoca, Calea Turzii, nr. 178, jud. Cluj</t>
  </si>
  <si>
    <t>Cluj-Napoca, Calea Floreşti, nr. 145, jud. Cluj</t>
  </si>
  <si>
    <t>SCA "Lucu şi Asociaţii" Bucureşti, , B-dul Ion Cbrătianu, nr. 34, et. 2, Birou 7, Sector 3</t>
  </si>
  <si>
    <t xml:space="preserve">Satu Mare, str. N. Bălcescu, nr. 10, jud. Satu Mare </t>
  </si>
  <si>
    <t>Neacşu Bogdan Vasile</t>
  </si>
  <si>
    <t>Bucureşti, B-dul Dimitrie Cantemir, nr. 18, bl. 7, sc.4, ap. 109, Sector 4</t>
  </si>
  <si>
    <t>Pomponiu Romeo şi Pomponiu Simona Mihaela</t>
  </si>
  <si>
    <t>Bucureşti, Dumbrava Roşie, nr. 8, Sector 2 şi Bucureşti, B-dul Iuliu Maniu, nr. 1, bl.22B, SC. B, ap. 88</t>
  </si>
  <si>
    <t>Aerotravel SRL</t>
  </si>
  <si>
    <t>Rădulescu şi Asociaţii  str. Mântuleasa, nr. 31, et. 1, Sector2</t>
  </si>
  <si>
    <t>Oradea, str. Griviţei, nr. 32, jud. Bihor</t>
  </si>
  <si>
    <t>Moldova Noua, DN 57 KM 106+100, jud. Caraş Severin</t>
  </si>
  <si>
    <t>Bucureşti, P-ţa Charles de Gaulle, nr. 1, Sector 1</t>
  </si>
  <si>
    <t>Enel Distribuţie Banat SA</t>
  </si>
  <si>
    <t>Bucureşti, B-dul Eroilor, nr. 11, Sector 5</t>
  </si>
  <si>
    <t>Bucureşti, Şos. Vergului, Nr. 14A, Sector 2</t>
  </si>
  <si>
    <t>Primăria Municipiului Oradea</t>
  </si>
  <si>
    <t>Primăria Municipiului Salonta</t>
  </si>
  <si>
    <t>Av. Simona Liliana Puşcaciu, Bucureşti, str. Nicolae G. Caramfil, nr. 44, Bl. 11B, Sc. 2, Ap. 35, Sector 1</t>
  </si>
  <si>
    <t>Administraţia Imobiliară Oradea</t>
  </si>
  <si>
    <t>D.G.F.P. Bihor</t>
  </si>
  <si>
    <t>Oradea, str. Ady Endre, nr. 2, jud. Bihor</t>
  </si>
  <si>
    <t>Direcţia Fiscală Locală Sibiu</t>
  </si>
  <si>
    <t xml:space="preserve">O.T.L.SA </t>
  </si>
  <si>
    <t>Oradea, str. Atelierelor, nr. 12</t>
  </si>
  <si>
    <t>Regia Autonomă de Transport Urban Călători Cluj Napoca</t>
  </si>
  <si>
    <t>Cluj-Napoca, B-dul 21 Decembrie 1989, nr. 128-130</t>
  </si>
  <si>
    <t>Bucureşti, Şos. Nordului, nr. 62D, Sector 1</t>
  </si>
  <si>
    <t>D&amp;C Impex SRL</t>
  </si>
  <si>
    <t>Oradea, str. Clujului, nr. 287, jud. Bihor</t>
  </si>
  <si>
    <t>Direcţia Fiscală a Municipiului Timişoara</t>
  </si>
  <si>
    <t>I.T.M. Bihor</t>
  </si>
  <si>
    <t>Bendea Lucia</t>
  </si>
  <si>
    <t>Arad, str. Vasile Goldiş, nr. 16</t>
  </si>
  <si>
    <t>Autoritatea Naţională Pentru Administrare şi Reglementare în Comunicaţii (ANCOM)</t>
  </si>
  <si>
    <t>Bucureşti, B-dul Dimitrie Pompei, nr. 8, et. 3, Cam. 1, Sector 2</t>
  </si>
  <si>
    <t>SCA Pachiu şi Asociaţii Bucureşti, str. Munţii Tatra, nr. 4-10, et. 5, Sector 1</t>
  </si>
  <si>
    <t>Tripa Pompiliu Sabin</t>
  </si>
  <si>
    <t>S.U.A., Houston, Satatul Texas</t>
  </si>
  <si>
    <t>Com. Borş, nr. 278, jud. Bihor</t>
  </si>
  <si>
    <t>RTX PRODUCTS A/S</t>
  </si>
  <si>
    <t>prin SCA Nestor Nestor Diculescu Kingston Petersen Şos. Bucureşti-Ploieşti, nr. 1A, Sector 1</t>
  </si>
  <si>
    <t>prin Kinstellar SCA -Av. Iustinian Captariu si Remus Codreanu, Bucureşti., str. N. Iorga, nr. 8-10, Sector 1</t>
  </si>
  <si>
    <t>OTP FACTORING ZRT</t>
  </si>
  <si>
    <t>prin OTP ROMANIA, Bucuresti, Cal.Buzesti nr.66-68, sector 1</t>
  </si>
  <si>
    <t>Grupa 4, art.123 pct. (7) şi (8) - Creanţe chirografare</t>
  </si>
  <si>
    <t>Gr.5 art.123, pct.(9), lit.(a) - Creanţe subordonate</t>
  </si>
  <si>
    <t>TOTAL GRUPA 5</t>
  </si>
  <si>
    <t>Electrica Distributie Transilvania Nord SA - Sucursala Satu Mare</t>
  </si>
  <si>
    <t>Electrica Distributie Transilvania Sud SA - Sucursala Sibiu</t>
  </si>
  <si>
    <t>Satu Mare, str. Mircea cel Baătrân, nr. 10, jud. Satu Mare</t>
  </si>
  <si>
    <t>Sibiu, Str. Uzinei, nr. 1-7, jud. Sibiu</t>
  </si>
  <si>
    <t>Electrica Distributie Transilvania Nord SA - Sucursala Cluj Napoca</t>
  </si>
  <si>
    <t>Cluj Napoca, str. Taberei nr.20, jud. Cluj</t>
  </si>
  <si>
    <t>Enel Energie SA Bucureşti - Unitatea Teritoriala Comerciala Arad</t>
  </si>
  <si>
    <t>Arad, bdul. Iuliu Maniu nr.65-71, jud. Arad</t>
  </si>
  <si>
    <t>Timişoara, str. Pestalozzi nr. 3-5, jud. Timiş</t>
  </si>
  <si>
    <t>Electrica Furnizare Transilvania Nord - Agenţia Satu Mare</t>
  </si>
  <si>
    <t>Satu Mare, str. Mircea cel Bătrân, nr. 10. jud. Satu Mare</t>
  </si>
  <si>
    <t>Buzău, str. Mareşal Averescu, nr. 3, jud. Buzau</t>
  </si>
  <si>
    <t>Electrica Distribuţie Transilvania Nord - Sucursala Oradea</t>
  </si>
  <si>
    <t>Electrica Distributie Muntenia Nord - SDEE Buzau</t>
  </si>
  <si>
    <t>Electrica Furnizare Transilvania Nord - Agenţia Oradea</t>
  </si>
  <si>
    <t>Electrica Furnizare Transilvania Nord - Agenţia Cluj</t>
  </si>
  <si>
    <t>Cluj Napoca, str. Memorandumului, nr. 27, jud. Cluj</t>
  </si>
  <si>
    <t>Electrica Furnizare Transilvania Sud - Agenţia Sibiu</t>
  </si>
  <si>
    <t>Sibiu, str. Uzinei, nr. 1-7, jud. Sibiu</t>
  </si>
  <si>
    <t>SC ORANGE ROMANIA SA</t>
  </si>
  <si>
    <t>Bucureşti, B-dul Lascăr Catargiu, nr. 51-53, Sector 1</t>
  </si>
  <si>
    <t>Cluj-Napoca, str. Câmpeni nr. 28, jud. Cluj</t>
  </si>
  <si>
    <t>SC FERGUS CONSTRUCT INTERNATIONAL SRL</t>
  </si>
  <si>
    <t>SC GALASSINI ROMANIA SRL</t>
  </si>
  <si>
    <t>SC PETROBANAT  TRADE SRL</t>
  </si>
  <si>
    <t>SC PRIME TELECOM SRL</t>
  </si>
  <si>
    <t>Bucureşti, str. Gh. Ţiţeica, nr. 144-146, sector 2</t>
  </si>
  <si>
    <t>SC ROMTELECOM SA</t>
  </si>
  <si>
    <t>Bucureşti, P-ţa Presei Libere nr. 3-5, City Gate, Turnul de Nord, etajele 7-18, Sector 1</t>
  </si>
  <si>
    <t>TELECOM ITALIA S.p.A</t>
  </si>
  <si>
    <t>SC VODAFONE ROMANIA SA</t>
  </si>
  <si>
    <t>SC XEROX (ROMANIA) ECHIPAMENTE SI SERVICII SA</t>
  </si>
  <si>
    <t>Bucureşti, Calea Floreasca, nr. 169A, corp B1/B2, Sector 1, prin SCP Fruth Oprisan si Asociatii, Bucuresti, bld. C. Coposu nr.3, bl.101, sc.3, ap.50, sector 3</t>
  </si>
  <si>
    <t>SC ADENANDRA SRL</t>
  </si>
  <si>
    <t>Oradea, B-dul Ştefan cel Mare, nr. 45, Bl. PB 81, ap. 6, jud. Bihor</t>
  </si>
  <si>
    <t>SC AMAVIA CONSULT SRL</t>
  </si>
  <si>
    <t>Arad, str. Clujului, nr. 28, jud. Arad</t>
  </si>
  <si>
    <t>ANDREKO KINSTELLAR UGYVEDI IRODA</t>
  </si>
  <si>
    <t>SC ATLS TELECOM INTERACTIVE SRL</t>
  </si>
  <si>
    <t>SC AUTOWORLD SRL</t>
  </si>
  <si>
    <t>SC BENTOFLUX SRL</t>
  </si>
  <si>
    <t xml:space="preserve">SC BILLA Invest Construct SRL </t>
  </si>
  <si>
    <t xml:space="preserve">SC BUCURESTI TURISM SA </t>
  </si>
  <si>
    <t>SC CENTRU MEDICAL CASA NOASTRA SRL</t>
  </si>
  <si>
    <t>Sibiu, Şos. Alba Iulia, nr. 100, jud. Sibiu</t>
  </si>
  <si>
    <t>SC CLIMTEH SRL</t>
  </si>
  <si>
    <t>SC COMPANIA DE TRANSPORT PUBLIC SA</t>
  </si>
  <si>
    <t>Arad, Calea Victoriei, nr. 35B-37, jud. Arad</t>
  </si>
  <si>
    <t xml:space="preserve">COOTEX Societatea Cooperativa Mestesugareasca </t>
  </si>
  <si>
    <t>Oradea, P-ţa Independenţei, nr. 36, Bl. A6, jud. Bihor</t>
  </si>
  <si>
    <t>SC CORPORATE OFFICE SOLUTIONS SRL</t>
  </si>
  <si>
    <t>SC HANDCONF SRL</t>
  </si>
  <si>
    <t>Oradea, str. H. Coandă, nr. 10, jud. Bihor</t>
  </si>
  <si>
    <t>SC IBM Romania SRL</t>
  </si>
  <si>
    <t>Bucureşti, Şos. Bucureşti-Ploieşti, nr. 1A, Corp A2, Sector 1, prin SCA "Bulai si Asociatii", str. Balea nr.10, sector 4, Bucuresti</t>
  </si>
  <si>
    <t>SC INES GRUP SRL</t>
  </si>
  <si>
    <t>SC NXDATA SRL</t>
  </si>
  <si>
    <t>SC PRIMATEX IMPEX SRL</t>
  </si>
  <si>
    <t>SC PROTELCO SRL</t>
  </si>
  <si>
    <t>SC TELEDATANET SRL</t>
  </si>
  <si>
    <t>Cluj Napoca, B-dul 1Decembrie 1918, nr. 140, ap.155, jud. Cluj</t>
  </si>
  <si>
    <t>SC TELEMOBIL SA</t>
  </si>
  <si>
    <t>SC TEMA ENERGY SRL</t>
  </si>
  <si>
    <t>SC TERIMOB INVEST SRL</t>
  </si>
  <si>
    <t>SC TEXSCAN SRL</t>
  </si>
  <si>
    <t>SC UPC România SRL</t>
  </si>
  <si>
    <t>% din grupă</t>
  </si>
  <si>
    <t>Menţiuni</t>
  </si>
  <si>
    <t>Creanţa acceptată</t>
  </si>
  <si>
    <r>
      <t xml:space="preserve">SC LOCATERM SA Satu Mare </t>
    </r>
    <r>
      <rPr>
        <i/>
        <sz val="10"/>
        <rFont val="Times New Roman"/>
        <family val="1"/>
      </rPr>
      <t>societate în insolvenţă, in insolvency, en procedure collectiv</t>
    </r>
    <r>
      <rPr>
        <sz val="10"/>
        <rFont val="Times New Roman"/>
        <family val="1"/>
      </rPr>
      <t>e</t>
    </r>
  </si>
  <si>
    <t>Nr.inreg. 1677/26.04.2011</t>
  </si>
  <si>
    <t xml:space="preserve">Garantata conform  contractului de credit </t>
  </si>
  <si>
    <t>Admisă integral în temeiul art.66 al.(1) din Lege</t>
  </si>
  <si>
    <t>Debit admis integral în temeiul art.66 al.(1) din Lege; penalitati de intarziere respinse conf. adresei de justificare nr. 1687/27.04.2011</t>
  </si>
  <si>
    <t>Debit admis integral în temeiul art.66 al.(1) din Lege; penalitati de intarziere respinse conf. adresei de justificare nr. 1688/27.04.2011</t>
  </si>
  <si>
    <t>Respinsa in totalitate conf. adresei de justif.      nr. 1690/ 27.04.2011</t>
  </si>
  <si>
    <t>Respinsa in totalitate conf. adresei de justif.      nr. 1689/27.04.2011</t>
  </si>
  <si>
    <t xml:space="preserve">Admisă integral sub conditia achitarii taxei de timbru </t>
  </si>
  <si>
    <t>Debit admis integral în temeiul art.66 al.(1) din Lege; penalitati de intarziere respinse conf. adresei de justificare nr. 1691/27.04.2011</t>
  </si>
  <si>
    <t>Admisă integral în temeiul art.66 al.(1) din Lege conform adresie de justificare nr.1693/27.04.2011</t>
  </si>
  <si>
    <t>Admisa partial conform adresei de justificare nr.1694/27.04.2011</t>
  </si>
  <si>
    <t>Admisa partial conform adresei de justificare nr.1695/27.04.2011</t>
  </si>
  <si>
    <t xml:space="preserve">                                    GLOBAL MONEY RECOVERY IPURL</t>
  </si>
  <si>
    <t xml:space="preserve">                                    Administrator judiciar</t>
  </si>
  <si>
    <t xml:space="preserve">                                    Av. Tiril Horia Cristian</t>
  </si>
  <si>
    <t xml:space="preserve">Cursul  Băncii Naţionale a României valabil la data de 07.03.2011, data deschiderii procedurii - 4,2127 lei/EUR;  - 3,0163 lei/USD              </t>
  </si>
  <si>
    <t>Admisă în temeiul art.64 al.(1) din Lege</t>
  </si>
  <si>
    <t>Admisa conform Sentintei civile  pronuntata in D 480/85/2011 de catre Tribunalul Sibiu</t>
  </si>
  <si>
    <t>Admisa conform Sentintei civile nr.248/08.03.2011 pronuntata in D 712/85/2011de catre Tribunalul Sibiu</t>
  </si>
  <si>
    <t>Admisa conform Sentintei civile nr. 359/LM/2011 pronuntata in D 411293/11/2010 de catre Tribunalul Bihor</t>
  </si>
  <si>
    <t>Admisa conform Sentintei civile pronuntata in D 205/85/2011de catre Tribunalul Sibiu</t>
  </si>
  <si>
    <t>TOTAL GRUPA 2</t>
  </si>
  <si>
    <t>Creanţa conform art.64 al.1 din lege</t>
  </si>
  <si>
    <t>Admisă în temeiul art.64 al.(1) din Lege - cheltuieli de judecata</t>
  </si>
  <si>
    <t>_____</t>
  </si>
  <si>
    <t>Conform art.69, al.(2) din legea 85/2006 privind procedura insolvenţei, “creanţele exprimate sau consolidate în valută vor fi înregistrate la valoarea lor în lei, la cursul Băncii Naţionale a</t>
  </si>
  <si>
    <t xml:space="preserve">  României existent la data deschiderii procedurii”.</t>
  </si>
  <si>
    <t xml:space="preserve">                                                        TABEL PRELIMINAR DE CREANTE AL DEBITORULUI             </t>
  </si>
  <si>
    <t xml:space="preserve">                                                              SC ATLAS TELECOM NETWORK ROMANIA SRL</t>
  </si>
  <si>
    <t>Salonta, str. Republicii, nr. 1, jud. Bihor</t>
  </si>
  <si>
    <t>Oradea, P-ţa Unirii, nr. 1, jud. Bihor</t>
  </si>
  <si>
    <t>Arad, B-dul Revoluţiei, nr. 75, jud. Arad</t>
  </si>
  <si>
    <t>Oradea, str. Armatei Române, nr. 1B, jud. Bihor</t>
  </si>
  <si>
    <t>Oradea, str. Dimitrie Cantemir, nr. 2B, jud. Bihor</t>
  </si>
  <si>
    <t>Sibiu, str. Samuel Brukenthal, nr. 2, jud. Sibiu</t>
  </si>
  <si>
    <t>Timişoara, B-dul M. Eminescu, nr. 2B, jud. Timis</t>
  </si>
  <si>
    <t>______</t>
  </si>
  <si>
    <t>Creanţa acceptata  conform art.64 al.1 din lege</t>
  </si>
  <si>
    <t>Admisa partial din care suma de 8.702.863,75 sub conditii conform adresei de justificare nr.1692/27.04.2011</t>
  </si>
  <si>
    <t>DIN CARE CREANTE SUB CONDITIE - 8.702.863,75 lei</t>
  </si>
  <si>
    <t xml:space="preserve">MUSAT&amp;ASOCIATII </t>
  </si>
  <si>
    <t>Bucuresti, bdul. Aviatorilor nr.43, sector 1</t>
  </si>
  <si>
    <t>TOTAL CREANŢE SOLICITATE- 292.478.902,84  lei</t>
  </si>
  <si>
    <t>TOTAL CREANŢE ACCEPTATE - 290.915.288,22  lei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</si>
</sst>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#,##0\ &quot;lei&quot;"/>
    <numFmt numFmtId="168" formatCode="[$-418]d\ mmmm\ yyyy"/>
    <numFmt numFmtId="169" formatCode="#,##0.0000\ &quot;lei&quot;"/>
    <numFmt numFmtId="170" formatCode="#,##0.00000\ &quot;lei&quot;"/>
    <numFmt numFmtId="171" formatCode="#,##0.000000\ &quot;lei&quot;"/>
    <numFmt numFmtId="172" formatCode="0.000000%"/>
    <numFmt numFmtId="173" formatCode="0.0000000%"/>
  </numFmts>
  <fonts count="1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1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15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15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10" fontId="4" fillId="0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64" fontId="4" fillId="0" borderId="20" xfId="15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64" fontId="3" fillId="0" borderId="2" xfId="1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15" applyNumberFormat="1" applyFont="1" applyFill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top" wrapText="1"/>
    </xf>
    <xf numFmtId="8" fontId="3" fillId="0" borderId="2" xfId="0" applyNumberFormat="1" applyFont="1" applyBorder="1" applyAlignment="1">
      <alignment horizontal="center" vertical="top" wrapText="1"/>
    </xf>
    <xf numFmtId="8" fontId="3" fillId="0" borderId="3" xfId="0" applyNumberFormat="1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8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 wrapText="1"/>
    </xf>
    <xf numFmtId="9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173" fontId="3" fillId="0" borderId="2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3" fillId="0" borderId="2" xfId="0" applyNumberFormat="1" applyFont="1" applyBorder="1" applyAlignment="1">
      <alignment horizontal="center" vertical="center" wrapText="1"/>
    </xf>
    <xf numFmtId="173" fontId="4" fillId="0" borderId="21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" fillId="0" borderId="15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0" fillId="0" borderId="0" xfId="0" applyNumberFormat="1" applyFont="1" applyAlignment="1">
      <alignment/>
    </xf>
    <xf numFmtId="173" fontId="3" fillId="0" borderId="26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0" fontId="4" fillId="0" borderId="28" xfId="0" applyNumberFormat="1" applyFont="1" applyBorder="1" applyAlignment="1">
      <alignment horizontal="center" vertical="center" wrapText="1"/>
    </xf>
    <xf numFmtId="173" fontId="4" fillId="0" borderId="2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164" fontId="4" fillId="0" borderId="31" xfId="15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 wrapText="1"/>
    </xf>
    <xf numFmtId="173" fontId="4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3" fontId="4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3" fillId="0" borderId="3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8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8" fontId="3" fillId="0" borderId="31" xfId="0" applyNumberFormat="1" applyFont="1" applyBorder="1" applyAlignment="1">
      <alignment horizontal="center" vertical="top" wrapText="1"/>
    </xf>
    <xf numFmtId="9" fontId="3" fillId="0" borderId="31" xfId="0" applyNumberFormat="1" applyFont="1" applyBorder="1" applyAlignment="1">
      <alignment horizontal="center" vertical="top" wrapText="1"/>
    </xf>
    <xf numFmtId="173" fontId="3" fillId="0" borderId="34" xfId="0" applyNumberFormat="1" applyFont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workbookViewId="0" topLeftCell="A1">
      <selection activeCell="F212" sqref="F212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8.7109375" style="0" customWidth="1"/>
    <col min="4" max="4" width="15.8515625" style="0" customWidth="1"/>
    <col min="5" max="5" width="18.7109375" style="0" customWidth="1"/>
    <col min="6" max="6" width="21.00390625" style="0" customWidth="1"/>
    <col min="7" max="7" width="9.421875" style="0" customWidth="1"/>
    <col min="8" max="8" width="12.8515625" style="0" customWidth="1"/>
    <col min="9" max="9" width="18.57421875" style="0" customWidth="1"/>
  </cols>
  <sheetData>
    <row r="1" spans="1:10" s="3" customFormat="1" ht="12.75">
      <c r="A1" s="5" t="s">
        <v>402</v>
      </c>
      <c r="B1" s="5"/>
      <c r="C1" s="5"/>
      <c r="D1" s="5"/>
      <c r="E1" s="5"/>
      <c r="F1" s="5"/>
      <c r="G1" s="5"/>
      <c r="H1" s="5"/>
      <c r="I1" s="5"/>
      <c r="J1" s="5"/>
    </row>
    <row r="2" spans="1:10" s="3" customFormat="1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12.7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2.75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s="3" customFormat="1" ht="12.75">
      <c r="A7" s="5" t="s">
        <v>23</v>
      </c>
      <c r="B7" s="5"/>
      <c r="C7" s="5"/>
      <c r="D7" s="5"/>
      <c r="E7" s="5"/>
      <c r="F7" s="5"/>
      <c r="G7" s="5"/>
      <c r="H7" s="5"/>
      <c r="I7" s="5"/>
      <c r="J7" s="5"/>
    </row>
    <row r="8" spans="1:10" s="3" customFormat="1" ht="12.75">
      <c r="A8" s="5" t="s">
        <v>24</v>
      </c>
      <c r="B8" s="5"/>
      <c r="C8" s="5"/>
      <c r="D8" s="5"/>
      <c r="E8" s="5"/>
      <c r="F8" s="5"/>
      <c r="G8" s="5"/>
      <c r="H8" s="5"/>
      <c r="I8" s="5"/>
      <c r="J8" s="5"/>
    </row>
    <row r="9" spans="1:10" s="3" customFormat="1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3" customFormat="1" ht="18.75">
      <c r="A10" s="6" t="s">
        <v>429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s="3" customFormat="1" ht="18.75">
      <c r="A11" s="6" t="s">
        <v>430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s="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5" t="s">
        <v>16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6.25" thickBot="1">
      <c r="A16" s="13" t="s">
        <v>17</v>
      </c>
      <c r="B16" s="16" t="s">
        <v>2</v>
      </c>
      <c r="C16" s="16" t="s">
        <v>3</v>
      </c>
      <c r="D16" s="15" t="s">
        <v>4</v>
      </c>
      <c r="E16" s="16" t="s">
        <v>5</v>
      </c>
      <c r="F16" s="15" t="s">
        <v>6</v>
      </c>
      <c r="G16" s="14" t="s">
        <v>7</v>
      </c>
      <c r="H16" s="15" t="s">
        <v>8</v>
      </c>
      <c r="I16" s="16" t="s">
        <v>9</v>
      </c>
      <c r="J16" s="3"/>
    </row>
    <row r="17" spans="1:10" ht="39" thickBot="1">
      <c r="A17" s="27">
        <v>1</v>
      </c>
      <c r="B17" s="28" t="s">
        <v>327</v>
      </c>
      <c r="C17" s="28" t="s">
        <v>328</v>
      </c>
      <c r="D17" s="29">
        <v>192168002.36</v>
      </c>
      <c r="E17" s="35">
        <v>0</v>
      </c>
      <c r="F17" s="29">
        <v>192168002.36</v>
      </c>
      <c r="G17" s="34">
        <v>1</v>
      </c>
      <c r="H17" s="113">
        <f>F17/290915288.22</f>
        <v>0.6605634359603544</v>
      </c>
      <c r="I17" s="30" t="s">
        <v>403</v>
      </c>
      <c r="J17" s="3"/>
    </row>
    <row r="18" spans="1:10" ht="13.5" thickBot="1">
      <c r="A18" s="31"/>
      <c r="B18" s="32" t="s">
        <v>14</v>
      </c>
      <c r="C18" s="33"/>
      <c r="D18" s="85">
        <v>192168002.36</v>
      </c>
      <c r="E18" s="93">
        <v>0</v>
      </c>
      <c r="F18" s="85">
        <v>192168002.36</v>
      </c>
      <c r="G18" s="90">
        <v>1</v>
      </c>
      <c r="H18" s="114">
        <f>F18/290915288.22</f>
        <v>0.6605634359603544</v>
      </c>
      <c r="I18" s="33"/>
      <c r="J18" s="3"/>
    </row>
    <row r="19" spans="1:10" ht="12.75">
      <c r="A19" s="86"/>
      <c r="B19" s="86"/>
      <c r="C19" s="86"/>
      <c r="D19" s="87"/>
      <c r="E19" s="86"/>
      <c r="F19" s="87"/>
      <c r="G19" s="86"/>
      <c r="H19" s="115"/>
      <c r="I19" s="86"/>
      <c r="J19" s="3"/>
    </row>
    <row r="20" spans="1:10" ht="12.75">
      <c r="A20" s="3"/>
      <c r="B20" s="3"/>
      <c r="C20" s="3"/>
      <c r="D20" s="3"/>
      <c r="E20" s="3"/>
      <c r="F20" s="3"/>
      <c r="G20" s="3"/>
      <c r="H20" s="116"/>
      <c r="I20" s="3"/>
      <c r="J20" s="3"/>
    </row>
    <row r="21" spans="1:10" ht="12.75">
      <c r="A21" s="4" t="s">
        <v>18</v>
      </c>
      <c r="B21" s="3"/>
      <c r="C21" s="3"/>
      <c r="D21" s="3"/>
      <c r="E21" s="3"/>
      <c r="F21" s="3"/>
      <c r="G21" s="3"/>
      <c r="H21" s="116"/>
      <c r="I21" s="3"/>
      <c r="J21" s="3"/>
    </row>
    <row r="22" spans="1:10" ht="13.5" thickBot="1">
      <c r="A22" s="3"/>
      <c r="B22" s="3"/>
      <c r="C22" s="3"/>
      <c r="D22" s="3"/>
      <c r="E22" s="3"/>
      <c r="F22" s="3"/>
      <c r="G22" s="3"/>
      <c r="H22" s="116"/>
      <c r="I22" s="3"/>
      <c r="J22" s="3"/>
    </row>
    <row r="23" spans="1:9" ht="39" thickBot="1">
      <c r="A23" s="13" t="s">
        <v>10</v>
      </c>
      <c r="B23" s="16" t="s">
        <v>2</v>
      </c>
      <c r="C23" s="64" t="s">
        <v>3</v>
      </c>
      <c r="D23" s="67" t="s">
        <v>424</v>
      </c>
      <c r="E23" s="67" t="s">
        <v>439</v>
      </c>
      <c r="F23" s="65" t="s">
        <v>19</v>
      </c>
      <c r="G23" s="66" t="s">
        <v>398</v>
      </c>
      <c r="H23" s="117" t="s">
        <v>8</v>
      </c>
      <c r="I23" s="65" t="s">
        <v>399</v>
      </c>
    </row>
    <row r="24" spans="1:9" ht="24">
      <c r="A24" s="78">
        <v>1</v>
      </c>
      <c r="B24" s="68" t="s">
        <v>25</v>
      </c>
      <c r="C24" s="68" t="s">
        <v>426</v>
      </c>
      <c r="D24" s="69">
        <v>14397</v>
      </c>
      <c r="E24" s="69">
        <v>14397</v>
      </c>
      <c r="F24" s="70" t="s">
        <v>26</v>
      </c>
      <c r="G24" s="88">
        <f>E24/1702854</f>
        <v>0.00845462969814206</v>
      </c>
      <c r="H24" s="118">
        <f>E24/290915288.22</f>
        <v>4.948863323096481E-05</v>
      </c>
      <c r="I24" s="77" t="s">
        <v>418</v>
      </c>
    </row>
    <row r="25" spans="1:9" ht="24.75" thickBot="1">
      <c r="A25" s="128">
        <f>A24+1</f>
        <v>2</v>
      </c>
      <c r="B25" s="129" t="s">
        <v>27</v>
      </c>
      <c r="C25" s="129" t="s">
        <v>426</v>
      </c>
      <c r="D25" s="130">
        <v>10046</v>
      </c>
      <c r="E25" s="130">
        <v>10046</v>
      </c>
      <c r="F25" s="131" t="s">
        <v>28</v>
      </c>
      <c r="G25" s="132">
        <f aca="true" t="shared" si="0" ref="G25:G88">E25/1702854</f>
        <v>0.0058995075326481305</v>
      </c>
      <c r="H25" s="133">
        <f aca="true" t="shared" si="1" ref="H25:H88">E25/290915288.22</f>
        <v>3.4532389347660795E-05</v>
      </c>
      <c r="I25" s="46" t="s">
        <v>418</v>
      </c>
    </row>
    <row r="26" spans="1:9" ht="24">
      <c r="A26" s="134">
        <f aca="true" t="shared" si="2" ref="A26:A89">A25+1</f>
        <v>3</v>
      </c>
      <c r="B26" s="135" t="s">
        <v>29</v>
      </c>
      <c r="C26" s="135" t="s">
        <v>426</v>
      </c>
      <c r="D26" s="136">
        <v>10985</v>
      </c>
      <c r="E26" s="136">
        <v>10985</v>
      </c>
      <c r="F26" s="137" t="s">
        <v>30</v>
      </c>
      <c r="G26" s="138">
        <f t="shared" si="0"/>
        <v>0.0064509347248795255</v>
      </c>
      <c r="H26" s="139">
        <f t="shared" si="1"/>
        <v>3.7760133086208826E-05</v>
      </c>
      <c r="I26" s="36" t="s">
        <v>418</v>
      </c>
    </row>
    <row r="27" spans="1:9" ht="24">
      <c r="A27" s="79">
        <f t="shared" si="2"/>
        <v>4</v>
      </c>
      <c r="B27" s="71" t="s">
        <v>31</v>
      </c>
      <c r="C27" s="71" t="s">
        <v>426</v>
      </c>
      <c r="D27" s="72">
        <v>1171</v>
      </c>
      <c r="E27" s="72">
        <v>1171</v>
      </c>
      <c r="F27" s="73" t="s">
        <v>32</v>
      </c>
      <c r="G27" s="88">
        <f t="shared" si="0"/>
        <v>0.0006876690544227515</v>
      </c>
      <c r="H27" s="118">
        <f t="shared" si="1"/>
        <v>4.025226749563089E-06</v>
      </c>
      <c r="I27" s="45" t="s">
        <v>418</v>
      </c>
    </row>
    <row r="28" spans="1:9" ht="24">
      <c r="A28" s="79">
        <f t="shared" si="2"/>
        <v>5</v>
      </c>
      <c r="B28" s="71" t="s">
        <v>33</v>
      </c>
      <c r="C28" s="71" t="s">
        <v>426</v>
      </c>
      <c r="D28" s="72">
        <v>10982</v>
      </c>
      <c r="E28" s="72">
        <v>10982</v>
      </c>
      <c r="F28" s="73" t="s">
        <v>34</v>
      </c>
      <c r="G28" s="88">
        <f t="shared" si="0"/>
        <v>0.006449172976661534</v>
      </c>
      <c r="H28" s="118">
        <f t="shared" si="1"/>
        <v>3.774982080589398E-05</v>
      </c>
      <c r="I28" s="45" t="s">
        <v>418</v>
      </c>
    </row>
    <row r="29" spans="1:9" ht="24">
      <c r="A29" s="79">
        <f t="shared" si="2"/>
        <v>6</v>
      </c>
      <c r="B29" s="71" t="s">
        <v>35</v>
      </c>
      <c r="C29" s="71" t="s">
        <v>426</v>
      </c>
      <c r="D29" s="72">
        <v>105</v>
      </c>
      <c r="E29" s="72">
        <v>105</v>
      </c>
      <c r="F29" s="73" t="s">
        <v>36</v>
      </c>
      <c r="G29" s="88">
        <f t="shared" si="0"/>
        <v>6.166118762970872E-05</v>
      </c>
      <c r="H29" s="118">
        <f t="shared" si="1"/>
        <v>3.6092981101974756E-07</v>
      </c>
      <c r="I29" s="45" t="s">
        <v>418</v>
      </c>
    </row>
    <row r="30" spans="1:9" ht="24">
      <c r="A30" s="79">
        <f t="shared" si="2"/>
        <v>7</v>
      </c>
      <c r="B30" s="71" t="s">
        <v>37</v>
      </c>
      <c r="C30" s="71" t="s">
        <v>426</v>
      </c>
      <c r="D30" s="72">
        <v>9058</v>
      </c>
      <c r="E30" s="72">
        <v>9058</v>
      </c>
      <c r="F30" s="73" t="s">
        <v>38</v>
      </c>
      <c r="G30" s="88">
        <f t="shared" si="0"/>
        <v>0.0053193051195228715</v>
      </c>
      <c r="H30" s="118">
        <f t="shared" si="1"/>
        <v>3.1136211697303555E-05</v>
      </c>
      <c r="I30" s="45" t="s">
        <v>418</v>
      </c>
    </row>
    <row r="31" spans="1:9" ht="24">
      <c r="A31" s="79">
        <f t="shared" si="2"/>
        <v>8</v>
      </c>
      <c r="B31" s="71" t="s">
        <v>39</v>
      </c>
      <c r="C31" s="71" t="s">
        <v>426</v>
      </c>
      <c r="D31" s="72">
        <v>11915</v>
      </c>
      <c r="E31" s="72">
        <v>11915</v>
      </c>
      <c r="F31" s="73" t="s">
        <v>40</v>
      </c>
      <c r="G31" s="88">
        <f t="shared" si="0"/>
        <v>0.006997076672456946</v>
      </c>
      <c r="H31" s="118">
        <f t="shared" si="1"/>
        <v>4.09569399838123E-05</v>
      </c>
      <c r="I31" s="45" t="s">
        <v>418</v>
      </c>
    </row>
    <row r="32" spans="1:9" ht="24">
      <c r="A32" s="79">
        <f t="shared" si="2"/>
        <v>9</v>
      </c>
      <c r="B32" s="71" t="s">
        <v>41</v>
      </c>
      <c r="C32" s="71" t="s">
        <v>426</v>
      </c>
      <c r="D32" s="72">
        <v>14306</v>
      </c>
      <c r="E32" s="72">
        <v>14306</v>
      </c>
      <c r="F32" s="73" t="s">
        <v>42</v>
      </c>
      <c r="G32" s="88">
        <f t="shared" si="0"/>
        <v>0.008401190002196312</v>
      </c>
      <c r="H32" s="118">
        <f t="shared" si="1"/>
        <v>4.9175827394747696E-05</v>
      </c>
      <c r="I32" s="45" t="s">
        <v>418</v>
      </c>
    </row>
    <row r="33" spans="1:9" ht="24">
      <c r="A33" s="79">
        <f t="shared" si="2"/>
        <v>10</v>
      </c>
      <c r="B33" s="71" t="s">
        <v>43</v>
      </c>
      <c r="C33" s="71" t="s">
        <v>426</v>
      </c>
      <c r="D33" s="72">
        <v>9935</v>
      </c>
      <c r="E33" s="72">
        <v>9935</v>
      </c>
      <c r="F33" s="73" t="s">
        <v>44</v>
      </c>
      <c r="G33" s="88">
        <f t="shared" si="0"/>
        <v>0.005834322848582439</v>
      </c>
      <c r="H33" s="118">
        <f t="shared" si="1"/>
        <v>3.415083497601135E-05</v>
      </c>
      <c r="I33" s="45" t="s">
        <v>418</v>
      </c>
    </row>
    <row r="34" spans="1:9" ht="24">
      <c r="A34" s="79">
        <f t="shared" si="2"/>
        <v>11</v>
      </c>
      <c r="B34" s="71" t="s">
        <v>45</v>
      </c>
      <c r="C34" s="71" t="s">
        <v>426</v>
      </c>
      <c r="D34" s="72">
        <v>1985</v>
      </c>
      <c r="E34" s="72">
        <v>1985</v>
      </c>
      <c r="F34" s="73" t="s">
        <v>46</v>
      </c>
      <c r="G34" s="88">
        <f t="shared" si="0"/>
        <v>0.0011656900709044933</v>
      </c>
      <c r="H34" s="118">
        <f t="shared" si="1"/>
        <v>6.823292141659037E-06</v>
      </c>
      <c r="I34" s="45" t="s">
        <v>418</v>
      </c>
    </row>
    <row r="35" spans="1:9" ht="24">
      <c r="A35" s="79">
        <f t="shared" si="2"/>
        <v>12</v>
      </c>
      <c r="B35" s="71" t="s">
        <v>47</v>
      </c>
      <c r="C35" s="71" t="s">
        <v>426</v>
      </c>
      <c r="D35" s="72">
        <v>11168</v>
      </c>
      <c r="E35" s="72">
        <v>11168</v>
      </c>
      <c r="F35" s="73" t="s">
        <v>48</v>
      </c>
      <c r="G35" s="88">
        <f t="shared" si="0"/>
        <v>0.006558401366177018</v>
      </c>
      <c r="H35" s="118">
        <f t="shared" si="1"/>
        <v>3.838918218541467E-05</v>
      </c>
      <c r="I35" s="45" t="s">
        <v>418</v>
      </c>
    </row>
    <row r="36" spans="1:9" ht="24">
      <c r="A36" s="79">
        <f t="shared" si="2"/>
        <v>13</v>
      </c>
      <c r="B36" s="71" t="s">
        <v>49</v>
      </c>
      <c r="C36" s="71" t="s">
        <v>426</v>
      </c>
      <c r="D36" s="72">
        <v>10989</v>
      </c>
      <c r="E36" s="72">
        <v>10989</v>
      </c>
      <c r="F36" s="73" t="s">
        <v>50</v>
      </c>
      <c r="G36" s="88">
        <f t="shared" si="0"/>
        <v>0.006453283722503515</v>
      </c>
      <c r="H36" s="118">
        <f t="shared" si="1"/>
        <v>3.777388279329529E-05</v>
      </c>
      <c r="I36" s="45" t="s">
        <v>418</v>
      </c>
    </row>
    <row r="37" spans="1:9" ht="24">
      <c r="A37" s="79">
        <f t="shared" si="2"/>
        <v>14</v>
      </c>
      <c r="B37" s="71" t="s">
        <v>51</v>
      </c>
      <c r="C37" s="71" t="s">
        <v>426</v>
      </c>
      <c r="D37" s="72">
        <v>8382</v>
      </c>
      <c r="E37" s="72">
        <v>8382</v>
      </c>
      <c r="F37" s="73" t="s">
        <v>52</v>
      </c>
      <c r="G37" s="88">
        <f t="shared" si="0"/>
        <v>0.004922324521068747</v>
      </c>
      <c r="H37" s="118">
        <f t="shared" si="1"/>
        <v>2.8812511199690703E-05</v>
      </c>
      <c r="I37" s="45" t="s">
        <v>418</v>
      </c>
    </row>
    <row r="38" spans="1:9" ht="24">
      <c r="A38" s="79">
        <f t="shared" si="2"/>
        <v>15</v>
      </c>
      <c r="B38" s="71" t="s">
        <v>53</v>
      </c>
      <c r="C38" s="71" t="s">
        <v>426</v>
      </c>
      <c r="D38" s="72">
        <v>15893</v>
      </c>
      <c r="E38" s="72">
        <v>15893</v>
      </c>
      <c r="F38" s="73" t="s">
        <v>54</v>
      </c>
      <c r="G38" s="88">
        <f t="shared" si="0"/>
        <v>0.00933315480951391</v>
      </c>
      <c r="H38" s="118">
        <f t="shared" si="1"/>
        <v>5.463102368130331E-05</v>
      </c>
      <c r="I38" s="45" t="s">
        <v>418</v>
      </c>
    </row>
    <row r="39" spans="1:9" ht="76.5">
      <c r="A39" s="79">
        <f t="shared" si="2"/>
        <v>16</v>
      </c>
      <c r="B39" s="21" t="s">
        <v>55</v>
      </c>
      <c r="C39" s="71" t="s">
        <v>426</v>
      </c>
      <c r="D39" s="75">
        <v>7041</v>
      </c>
      <c r="E39" s="75">
        <v>7041</v>
      </c>
      <c r="F39" s="76" t="s">
        <v>56</v>
      </c>
      <c r="G39" s="88">
        <f t="shared" si="0"/>
        <v>0.004134823067626467</v>
      </c>
      <c r="H39" s="118">
        <f t="shared" si="1"/>
        <v>2.4202921898952786E-05</v>
      </c>
      <c r="I39" s="19" t="s">
        <v>420</v>
      </c>
    </row>
    <row r="40" spans="1:9" ht="24.75" thickBot="1">
      <c r="A40" s="128">
        <f t="shared" si="2"/>
        <v>17</v>
      </c>
      <c r="B40" s="129" t="s">
        <v>57</v>
      </c>
      <c r="C40" s="129" t="s">
        <v>426</v>
      </c>
      <c r="D40" s="130">
        <v>12211</v>
      </c>
      <c r="E40" s="130">
        <v>12211</v>
      </c>
      <c r="F40" s="131" t="s">
        <v>58</v>
      </c>
      <c r="G40" s="132">
        <f t="shared" si="0"/>
        <v>0.007170902496632125</v>
      </c>
      <c r="H40" s="133">
        <f t="shared" si="1"/>
        <v>4.197441830821083E-05</v>
      </c>
      <c r="I40" s="46" t="s">
        <v>418</v>
      </c>
    </row>
    <row r="41" spans="1:9" ht="24">
      <c r="A41" s="134">
        <f t="shared" si="2"/>
        <v>18</v>
      </c>
      <c r="B41" s="135" t="s">
        <v>59</v>
      </c>
      <c r="C41" s="135" t="s">
        <v>426</v>
      </c>
      <c r="D41" s="136">
        <v>10998</v>
      </c>
      <c r="E41" s="136">
        <v>10998</v>
      </c>
      <c r="F41" s="137" t="s">
        <v>60</v>
      </c>
      <c r="G41" s="138">
        <f t="shared" si="0"/>
        <v>0.00645856896715749</v>
      </c>
      <c r="H41" s="139">
        <f t="shared" si="1"/>
        <v>3.7804819634239846E-05</v>
      </c>
      <c r="I41" s="36" t="s">
        <v>418</v>
      </c>
    </row>
    <row r="42" spans="1:9" ht="24">
      <c r="A42" s="79">
        <f t="shared" si="2"/>
        <v>19</v>
      </c>
      <c r="B42" s="71" t="s">
        <v>61</v>
      </c>
      <c r="C42" s="71" t="s">
        <v>426</v>
      </c>
      <c r="D42" s="72">
        <v>22766</v>
      </c>
      <c r="E42" s="72">
        <v>22766</v>
      </c>
      <c r="F42" s="73" t="s">
        <v>62</v>
      </c>
      <c r="G42" s="88">
        <f t="shared" si="0"/>
        <v>0.013369319976932843</v>
      </c>
      <c r="H42" s="118">
        <f t="shared" si="1"/>
        <v>7.825645788262451E-05</v>
      </c>
      <c r="I42" s="45" t="s">
        <v>418</v>
      </c>
    </row>
    <row r="43" spans="1:9" ht="24">
      <c r="A43" s="79">
        <f t="shared" si="2"/>
        <v>20</v>
      </c>
      <c r="B43" s="71" t="s">
        <v>63</v>
      </c>
      <c r="C43" s="71" t="s">
        <v>426</v>
      </c>
      <c r="D43" s="72">
        <v>10155</v>
      </c>
      <c r="E43" s="72">
        <v>10155</v>
      </c>
      <c r="F43" s="73" t="s">
        <v>64</v>
      </c>
      <c r="G43" s="88">
        <f t="shared" si="0"/>
        <v>0.005963517717901828</v>
      </c>
      <c r="H43" s="118">
        <f t="shared" si="1"/>
        <v>3.4907068865767015E-05</v>
      </c>
      <c r="I43" s="45" t="s">
        <v>418</v>
      </c>
    </row>
    <row r="44" spans="1:9" ht="24">
      <c r="A44" s="79">
        <f t="shared" si="2"/>
        <v>21</v>
      </c>
      <c r="B44" s="71" t="s">
        <v>65</v>
      </c>
      <c r="C44" s="71" t="s">
        <v>426</v>
      </c>
      <c r="D44" s="72">
        <v>10981</v>
      </c>
      <c r="E44" s="72">
        <v>10981</v>
      </c>
      <c r="F44" s="73" t="s">
        <v>66</v>
      </c>
      <c r="G44" s="88">
        <f t="shared" si="0"/>
        <v>0.006448585727255537</v>
      </c>
      <c r="H44" s="118">
        <f t="shared" si="1"/>
        <v>3.774638337912236E-05</v>
      </c>
      <c r="I44" s="45" t="s">
        <v>418</v>
      </c>
    </row>
    <row r="45" spans="1:9" ht="24">
      <c r="A45" s="79">
        <f t="shared" si="2"/>
        <v>22</v>
      </c>
      <c r="B45" s="71" t="s">
        <v>67</v>
      </c>
      <c r="C45" s="71" t="s">
        <v>426</v>
      </c>
      <c r="D45" s="72">
        <v>8955</v>
      </c>
      <c r="E45" s="72">
        <v>8955</v>
      </c>
      <c r="F45" s="73" t="s">
        <v>68</v>
      </c>
      <c r="G45" s="88">
        <f t="shared" si="0"/>
        <v>0.0052588184307051575</v>
      </c>
      <c r="H45" s="118">
        <f t="shared" si="1"/>
        <v>3.078215673982704E-05</v>
      </c>
      <c r="I45" s="45" t="s">
        <v>418</v>
      </c>
    </row>
    <row r="46" spans="1:9" ht="24">
      <c r="A46" s="79">
        <f t="shared" si="2"/>
        <v>23</v>
      </c>
      <c r="B46" s="71" t="s">
        <v>69</v>
      </c>
      <c r="C46" s="71" t="s">
        <v>426</v>
      </c>
      <c r="D46" s="72">
        <v>4984</v>
      </c>
      <c r="E46" s="72">
        <v>4984</v>
      </c>
      <c r="F46" s="73" t="s">
        <v>70</v>
      </c>
      <c r="G46" s="88">
        <f t="shared" si="0"/>
        <v>0.0029268510394901736</v>
      </c>
      <c r="H46" s="118">
        <f t="shared" si="1"/>
        <v>1.713213502973735E-05</v>
      </c>
      <c r="I46" s="45" t="s">
        <v>418</v>
      </c>
    </row>
    <row r="47" spans="1:9" ht="24">
      <c r="A47" s="79">
        <f t="shared" si="2"/>
        <v>24</v>
      </c>
      <c r="B47" s="71" t="s">
        <v>71</v>
      </c>
      <c r="C47" s="71" t="s">
        <v>426</v>
      </c>
      <c r="D47" s="72">
        <v>1983</v>
      </c>
      <c r="E47" s="72">
        <v>1983</v>
      </c>
      <c r="F47" s="73" t="s">
        <v>72</v>
      </c>
      <c r="G47" s="88">
        <f t="shared" si="0"/>
        <v>0.0011645155720924989</v>
      </c>
      <c r="H47" s="118">
        <f t="shared" si="1"/>
        <v>6.8164172881158035E-06</v>
      </c>
      <c r="I47" s="45" t="s">
        <v>418</v>
      </c>
    </row>
    <row r="48" spans="1:9" ht="24">
      <c r="A48" s="79">
        <f t="shared" si="2"/>
        <v>25</v>
      </c>
      <c r="B48" s="71" t="s">
        <v>73</v>
      </c>
      <c r="C48" s="71" t="s">
        <v>426</v>
      </c>
      <c r="D48" s="72">
        <v>19901</v>
      </c>
      <c r="E48" s="72">
        <v>19901</v>
      </c>
      <c r="F48" s="73" t="s">
        <v>74</v>
      </c>
      <c r="G48" s="88">
        <f t="shared" si="0"/>
        <v>0.011686850428750792</v>
      </c>
      <c r="H48" s="118">
        <f t="shared" si="1"/>
        <v>6.840823018194281E-05</v>
      </c>
      <c r="I48" s="45" t="s">
        <v>418</v>
      </c>
    </row>
    <row r="49" spans="1:9" ht="24">
      <c r="A49" s="79">
        <f t="shared" si="2"/>
        <v>26</v>
      </c>
      <c r="B49" s="71" t="s">
        <v>75</v>
      </c>
      <c r="C49" s="71" t="s">
        <v>426</v>
      </c>
      <c r="D49" s="72">
        <v>14678</v>
      </c>
      <c r="E49" s="72">
        <v>14678</v>
      </c>
      <c r="F49" s="73" t="s">
        <v>76</v>
      </c>
      <c r="G49" s="88">
        <f t="shared" si="0"/>
        <v>0.00861964678122728</v>
      </c>
      <c r="H49" s="118">
        <f t="shared" si="1"/>
        <v>5.045455015378909E-05</v>
      </c>
      <c r="I49" s="45" t="s">
        <v>418</v>
      </c>
    </row>
    <row r="50" spans="1:9" ht="24">
      <c r="A50" s="79">
        <f t="shared" si="2"/>
        <v>27</v>
      </c>
      <c r="B50" s="71" t="s">
        <v>77</v>
      </c>
      <c r="C50" s="71" t="s">
        <v>426</v>
      </c>
      <c r="D50" s="72">
        <v>28730</v>
      </c>
      <c r="E50" s="72">
        <v>28730</v>
      </c>
      <c r="F50" s="73" t="s">
        <v>78</v>
      </c>
      <c r="G50" s="88">
        <f t="shared" si="0"/>
        <v>0.0168716754343003</v>
      </c>
      <c r="H50" s="118">
        <f t="shared" si="1"/>
        <v>9.875727114854616E-05</v>
      </c>
      <c r="I50" s="45" t="s">
        <v>418</v>
      </c>
    </row>
    <row r="51" spans="1:9" ht="24">
      <c r="A51" s="79">
        <f t="shared" si="2"/>
        <v>28</v>
      </c>
      <c r="B51" s="71" t="s">
        <v>79</v>
      </c>
      <c r="C51" s="71" t="s">
        <v>426</v>
      </c>
      <c r="D51" s="72">
        <v>24045</v>
      </c>
      <c r="E51" s="72">
        <v>24045</v>
      </c>
      <c r="F51" s="73" t="s">
        <v>80</v>
      </c>
      <c r="G51" s="88">
        <f t="shared" si="0"/>
        <v>0.014120411967203296</v>
      </c>
      <c r="H51" s="118">
        <f t="shared" si="1"/>
        <v>8.265292672352219E-05</v>
      </c>
      <c r="I51" s="45" t="s">
        <v>418</v>
      </c>
    </row>
    <row r="52" spans="1:9" ht="24">
      <c r="A52" s="79">
        <f t="shared" si="2"/>
        <v>29</v>
      </c>
      <c r="B52" s="71" t="s">
        <v>81</v>
      </c>
      <c r="C52" s="71" t="s">
        <v>426</v>
      </c>
      <c r="D52" s="72">
        <v>23424</v>
      </c>
      <c r="E52" s="72">
        <v>23424</v>
      </c>
      <c r="F52" s="73" t="s">
        <v>82</v>
      </c>
      <c r="G52" s="88">
        <f t="shared" si="0"/>
        <v>0.013755730086079018</v>
      </c>
      <c r="H52" s="118">
        <f t="shared" si="1"/>
        <v>8.051828469834825E-05</v>
      </c>
      <c r="I52" s="45" t="s">
        <v>418</v>
      </c>
    </row>
    <row r="53" spans="1:9" ht="24">
      <c r="A53" s="79">
        <f t="shared" si="2"/>
        <v>30</v>
      </c>
      <c r="B53" s="71" t="s">
        <v>83</v>
      </c>
      <c r="C53" s="71" t="s">
        <v>426</v>
      </c>
      <c r="D53" s="72">
        <v>3208</v>
      </c>
      <c r="E53" s="72">
        <v>3208</v>
      </c>
      <c r="F53" s="73" t="s">
        <v>84</v>
      </c>
      <c r="G53" s="88">
        <f t="shared" si="0"/>
        <v>0.0018838960944391006</v>
      </c>
      <c r="H53" s="118">
        <f t="shared" si="1"/>
        <v>1.1027265083346192E-05</v>
      </c>
      <c r="I53" s="45" t="s">
        <v>418</v>
      </c>
    </row>
    <row r="54" spans="1:9" ht="24">
      <c r="A54" s="79">
        <f t="shared" si="2"/>
        <v>31</v>
      </c>
      <c r="B54" s="71" t="s">
        <v>85</v>
      </c>
      <c r="C54" s="71" t="s">
        <v>426</v>
      </c>
      <c r="D54" s="72">
        <v>13532</v>
      </c>
      <c r="E54" s="72">
        <v>13532</v>
      </c>
      <c r="F54" s="73" t="s">
        <v>86</v>
      </c>
      <c r="G54" s="88">
        <f t="shared" si="0"/>
        <v>0.00794665896195446</v>
      </c>
      <c r="H54" s="118">
        <f t="shared" si="1"/>
        <v>4.6515259073516415E-05</v>
      </c>
      <c r="I54" s="45" t="s">
        <v>418</v>
      </c>
    </row>
    <row r="55" spans="1:9" ht="24">
      <c r="A55" s="79">
        <f t="shared" si="2"/>
        <v>32</v>
      </c>
      <c r="B55" s="71" t="s">
        <v>87</v>
      </c>
      <c r="C55" s="71" t="s">
        <v>426</v>
      </c>
      <c r="D55" s="72">
        <v>10034</v>
      </c>
      <c r="E55" s="72">
        <v>10034</v>
      </c>
      <c r="F55" s="73" t="s">
        <v>88</v>
      </c>
      <c r="G55" s="88">
        <f t="shared" si="0"/>
        <v>0.005892460539776164</v>
      </c>
      <c r="H55" s="118">
        <f t="shared" si="1"/>
        <v>3.44911402264014E-05</v>
      </c>
      <c r="I55" s="45" t="s">
        <v>418</v>
      </c>
    </row>
    <row r="56" spans="1:9" ht="24">
      <c r="A56" s="79">
        <f t="shared" si="2"/>
        <v>33</v>
      </c>
      <c r="B56" s="71" t="s">
        <v>89</v>
      </c>
      <c r="C56" s="71" t="s">
        <v>426</v>
      </c>
      <c r="D56" s="72">
        <v>6647</v>
      </c>
      <c r="E56" s="72">
        <v>6647</v>
      </c>
      <c r="F56" s="73" t="s">
        <v>90</v>
      </c>
      <c r="G56" s="88">
        <f t="shared" si="0"/>
        <v>0.0039034468016635603</v>
      </c>
      <c r="H56" s="118">
        <f t="shared" si="1"/>
        <v>2.2848575750935828E-05</v>
      </c>
      <c r="I56" s="45" t="s">
        <v>418</v>
      </c>
    </row>
    <row r="57" spans="1:9" ht="24.75" thickBot="1">
      <c r="A57" s="128">
        <f t="shared" si="2"/>
        <v>34</v>
      </c>
      <c r="B57" s="129" t="s">
        <v>91</v>
      </c>
      <c r="C57" s="129" t="s">
        <v>426</v>
      </c>
      <c r="D57" s="130">
        <v>2129</v>
      </c>
      <c r="E57" s="130">
        <v>2129</v>
      </c>
      <c r="F57" s="131" t="s">
        <v>92</v>
      </c>
      <c r="G57" s="132">
        <f t="shared" si="0"/>
        <v>0.0012502539853680938</v>
      </c>
      <c r="H57" s="133">
        <f t="shared" si="1"/>
        <v>7.318281596771834E-06</v>
      </c>
      <c r="I57" s="46" t="s">
        <v>418</v>
      </c>
    </row>
    <row r="58" spans="1:9" ht="24">
      <c r="A58" s="134">
        <f t="shared" si="2"/>
        <v>35</v>
      </c>
      <c r="B58" s="135" t="s">
        <v>93</v>
      </c>
      <c r="C58" s="135" t="s">
        <v>426</v>
      </c>
      <c r="D58" s="136">
        <v>7284</v>
      </c>
      <c r="E58" s="136">
        <v>7284</v>
      </c>
      <c r="F58" s="137" t="s">
        <v>94</v>
      </c>
      <c r="G58" s="138">
        <f t="shared" si="0"/>
        <v>0.004277524673283793</v>
      </c>
      <c r="H58" s="139">
        <f t="shared" si="1"/>
        <v>2.503821660445563E-05</v>
      </c>
      <c r="I58" s="36" t="s">
        <v>418</v>
      </c>
    </row>
    <row r="59" spans="1:9" ht="24">
      <c r="A59" s="79">
        <f t="shared" si="2"/>
        <v>36</v>
      </c>
      <c r="B59" s="71" t="s">
        <v>95</v>
      </c>
      <c r="C59" s="71" t="s">
        <v>426</v>
      </c>
      <c r="D59" s="72">
        <v>1117</v>
      </c>
      <c r="E59" s="72">
        <v>1117</v>
      </c>
      <c r="F59" s="73" t="s">
        <v>96</v>
      </c>
      <c r="G59" s="88">
        <f t="shared" si="0"/>
        <v>0.0006559575864989013</v>
      </c>
      <c r="H59" s="118">
        <f t="shared" si="1"/>
        <v>3.83960570389579E-06</v>
      </c>
      <c r="I59" s="45" t="s">
        <v>418</v>
      </c>
    </row>
    <row r="60" spans="1:9" ht="24">
      <c r="A60" s="79">
        <f t="shared" si="2"/>
        <v>37</v>
      </c>
      <c r="B60" s="71" t="s">
        <v>97</v>
      </c>
      <c r="C60" s="71" t="s">
        <v>426</v>
      </c>
      <c r="D60" s="72">
        <v>8038</v>
      </c>
      <c r="E60" s="72">
        <v>8038</v>
      </c>
      <c r="F60" s="73" t="s">
        <v>98</v>
      </c>
      <c r="G60" s="88">
        <f t="shared" si="0"/>
        <v>0.004720310725405701</v>
      </c>
      <c r="H60" s="118">
        <f t="shared" si="1"/>
        <v>2.7630036390254577E-05</v>
      </c>
      <c r="I60" s="45" t="s">
        <v>418</v>
      </c>
    </row>
    <row r="61" spans="1:9" ht="24">
      <c r="A61" s="79">
        <f t="shared" si="2"/>
        <v>38</v>
      </c>
      <c r="B61" s="71" t="s">
        <v>99</v>
      </c>
      <c r="C61" s="71" t="s">
        <v>426</v>
      </c>
      <c r="D61" s="72">
        <v>33664</v>
      </c>
      <c r="E61" s="72">
        <v>33664</v>
      </c>
      <c r="F61" s="73" t="s">
        <v>100</v>
      </c>
      <c r="G61" s="88">
        <f t="shared" si="0"/>
        <v>0.01976916400349061</v>
      </c>
      <c r="H61" s="118">
        <f t="shared" si="1"/>
        <v>0.00011571753483970268</v>
      </c>
      <c r="I61" s="45" t="s">
        <v>418</v>
      </c>
    </row>
    <row r="62" spans="1:9" ht="24">
      <c r="A62" s="79">
        <f t="shared" si="2"/>
        <v>39</v>
      </c>
      <c r="B62" s="71" t="s">
        <v>101</v>
      </c>
      <c r="C62" s="71" t="s">
        <v>426</v>
      </c>
      <c r="D62" s="72">
        <v>6831</v>
      </c>
      <c r="E62" s="72">
        <v>6831</v>
      </c>
      <c r="F62" s="73" t="s">
        <v>102</v>
      </c>
      <c r="G62" s="88">
        <f t="shared" si="0"/>
        <v>0.004011500692367049</v>
      </c>
      <c r="H62" s="118">
        <f t="shared" si="1"/>
        <v>2.348106227691329E-05</v>
      </c>
      <c r="I62" s="45" t="s">
        <v>418</v>
      </c>
    </row>
    <row r="63" spans="1:9" ht="24">
      <c r="A63" s="79">
        <f t="shared" si="2"/>
        <v>40</v>
      </c>
      <c r="B63" s="71" t="s">
        <v>103</v>
      </c>
      <c r="C63" s="71" t="s">
        <v>426</v>
      </c>
      <c r="D63" s="72">
        <v>3015</v>
      </c>
      <c r="E63" s="72">
        <v>3015</v>
      </c>
      <c r="F63" s="73" t="s">
        <v>104</v>
      </c>
      <c r="G63" s="88">
        <f t="shared" si="0"/>
        <v>0.001770556959081636</v>
      </c>
      <c r="H63" s="118">
        <f t="shared" si="1"/>
        <v>1.036384171642418E-05</v>
      </c>
      <c r="I63" s="45" t="s">
        <v>418</v>
      </c>
    </row>
    <row r="64" spans="1:9" ht="24">
      <c r="A64" s="79">
        <f t="shared" si="2"/>
        <v>41</v>
      </c>
      <c r="B64" s="71" t="s">
        <v>105</v>
      </c>
      <c r="C64" s="71" t="s">
        <v>426</v>
      </c>
      <c r="D64" s="72">
        <v>10987</v>
      </c>
      <c r="E64" s="72">
        <v>10987</v>
      </c>
      <c r="F64" s="73" t="s">
        <v>106</v>
      </c>
      <c r="G64" s="88">
        <f t="shared" si="0"/>
        <v>0.00645210922369152</v>
      </c>
      <c r="H64" s="118">
        <f t="shared" si="1"/>
        <v>3.776700793975206E-05</v>
      </c>
      <c r="I64" s="45" t="s">
        <v>418</v>
      </c>
    </row>
    <row r="65" spans="1:9" ht="24">
      <c r="A65" s="79">
        <f t="shared" si="2"/>
        <v>42</v>
      </c>
      <c r="B65" s="71" t="s">
        <v>107</v>
      </c>
      <c r="C65" s="71" t="s">
        <v>426</v>
      </c>
      <c r="D65" s="72">
        <v>4246</v>
      </c>
      <c r="E65" s="72">
        <v>4246</v>
      </c>
      <c r="F65" s="73" t="s">
        <v>108</v>
      </c>
      <c r="G65" s="88">
        <f t="shared" si="0"/>
        <v>0.002493460977864221</v>
      </c>
      <c r="H65" s="118">
        <f t="shared" si="1"/>
        <v>1.4595314072284268E-05</v>
      </c>
      <c r="I65" s="45" t="s">
        <v>418</v>
      </c>
    </row>
    <row r="66" spans="1:9" ht="24">
      <c r="A66" s="79">
        <f t="shared" si="2"/>
        <v>43</v>
      </c>
      <c r="B66" s="71" t="s">
        <v>109</v>
      </c>
      <c r="C66" s="71" t="s">
        <v>426</v>
      </c>
      <c r="D66" s="72">
        <v>11902</v>
      </c>
      <c r="E66" s="72">
        <v>11902</v>
      </c>
      <c r="F66" s="73" t="s">
        <v>110</v>
      </c>
      <c r="G66" s="88">
        <f t="shared" si="0"/>
        <v>0.006989442430178982</v>
      </c>
      <c r="H66" s="118">
        <f t="shared" si="1"/>
        <v>4.091225343578129E-05</v>
      </c>
      <c r="I66" s="45" t="s">
        <v>418</v>
      </c>
    </row>
    <row r="67" spans="1:9" ht="24">
      <c r="A67" s="79">
        <f t="shared" si="2"/>
        <v>44</v>
      </c>
      <c r="B67" s="71" t="s">
        <v>111</v>
      </c>
      <c r="C67" s="71" t="s">
        <v>426</v>
      </c>
      <c r="D67" s="72">
        <v>8913</v>
      </c>
      <c r="E67" s="72">
        <v>8913</v>
      </c>
      <c r="F67" s="73" t="s">
        <v>112</v>
      </c>
      <c r="G67" s="88">
        <f t="shared" si="0"/>
        <v>0.005234153955653274</v>
      </c>
      <c r="H67" s="118">
        <f t="shared" si="1"/>
        <v>3.063778481541914E-05</v>
      </c>
      <c r="I67" s="45" t="s">
        <v>418</v>
      </c>
    </row>
    <row r="68" spans="1:9" ht="24">
      <c r="A68" s="79">
        <f t="shared" si="2"/>
        <v>45</v>
      </c>
      <c r="B68" s="71" t="s">
        <v>113</v>
      </c>
      <c r="C68" s="71" t="s">
        <v>426</v>
      </c>
      <c r="D68" s="72">
        <v>11071</v>
      </c>
      <c r="E68" s="72">
        <v>11071</v>
      </c>
      <c r="F68" s="73" t="s">
        <v>114</v>
      </c>
      <c r="G68" s="88">
        <f t="shared" si="0"/>
        <v>0.006501438173795287</v>
      </c>
      <c r="H68" s="118">
        <f t="shared" si="1"/>
        <v>3.8055751788567855E-05</v>
      </c>
      <c r="I68" s="45" t="s">
        <v>418</v>
      </c>
    </row>
    <row r="69" spans="1:9" ht="24">
      <c r="A69" s="79">
        <f t="shared" si="2"/>
        <v>46</v>
      </c>
      <c r="B69" s="71" t="s">
        <v>115</v>
      </c>
      <c r="C69" s="71" t="s">
        <v>426</v>
      </c>
      <c r="D69" s="72">
        <v>16488</v>
      </c>
      <c r="E69" s="72">
        <v>16488</v>
      </c>
      <c r="F69" s="73" t="s">
        <v>116</v>
      </c>
      <c r="G69" s="88">
        <f t="shared" si="0"/>
        <v>0.00968256820608226</v>
      </c>
      <c r="H69" s="118">
        <f t="shared" si="1"/>
        <v>5.667629261041522E-05</v>
      </c>
      <c r="I69" s="45" t="s">
        <v>418</v>
      </c>
    </row>
    <row r="70" spans="1:9" ht="24">
      <c r="A70" s="79">
        <f t="shared" si="2"/>
        <v>47</v>
      </c>
      <c r="B70" s="71" t="s">
        <v>117</v>
      </c>
      <c r="C70" s="71" t="s">
        <v>426</v>
      </c>
      <c r="D70" s="72">
        <v>1014</v>
      </c>
      <c r="E70" s="72">
        <v>1014</v>
      </c>
      <c r="F70" s="73" t="s">
        <v>118</v>
      </c>
      <c r="G70" s="88">
        <f t="shared" si="0"/>
        <v>0.0005954708976811869</v>
      </c>
      <c r="H70" s="118">
        <f t="shared" si="1"/>
        <v>3.485550746419276E-06</v>
      </c>
      <c r="I70" s="45" t="s">
        <v>418</v>
      </c>
    </row>
    <row r="71" spans="1:9" ht="24">
      <c r="A71" s="79">
        <f t="shared" si="2"/>
        <v>48</v>
      </c>
      <c r="B71" s="71" t="s">
        <v>119</v>
      </c>
      <c r="C71" s="71" t="s">
        <v>426</v>
      </c>
      <c r="D71" s="72">
        <v>1556</v>
      </c>
      <c r="E71" s="72">
        <v>1556</v>
      </c>
      <c r="F71" s="73" t="s">
        <v>120</v>
      </c>
      <c r="G71" s="88">
        <f t="shared" si="0"/>
        <v>0.0009137600757316834</v>
      </c>
      <c r="H71" s="118">
        <f t="shared" si="1"/>
        <v>5.348636056635497E-06</v>
      </c>
      <c r="I71" s="45" t="s">
        <v>418</v>
      </c>
    </row>
    <row r="72" spans="1:9" ht="24">
      <c r="A72" s="79">
        <f t="shared" si="2"/>
        <v>49</v>
      </c>
      <c r="B72" s="71" t="s">
        <v>121</v>
      </c>
      <c r="C72" s="71" t="s">
        <v>426</v>
      </c>
      <c r="D72" s="72">
        <v>7098</v>
      </c>
      <c r="E72" s="72">
        <v>7098</v>
      </c>
      <c r="F72" s="73" t="s">
        <v>122</v>
      </c>
      <c r="G72" s="88">
        <f t="shared" si="0"/>
        <v>0.004168296283768309</v>
      </c>
      <c r="H72" s="118">
        <f t="shared" si="1"/>
        <v>2.4398855224934933E-05</v>
      </c>
      <c r="I72" s="45" t="s">
        <v>418</v>
      </c>
    </row>
    <row r="73" spans="1:9" ht="24">
      <c r="A73" s="79">
        <f t="shared" si="2"/>
        <v>50</v>
      </c>
      <c r="B73" s="71" t="s">
        <v>123</v>
      </c>
      <c r="C73" s="71" t="s">
        <v>426</v>
      </c>
      <c r="D73" s="72">
        <v>10982</v>
      </c>
      <c r="E73" s="72">
        <v>10982</v>
      </c>
      <c r="F73" s="73" t="s">
        <v>124</v>
      </c>
      <c r="G73" s="88">
        <f t="shared" si="0"/>
        <v>0.006449172976661534</v>
      </c>
      <c r="H73" s="118">
        <f t="shared" si="1"/>
        <v>3.774982080589398E-05</v>
      </c>
      <c r="I73" s="45" t="s">
        <v>418</v>
      </c>
    </row>
    <row r="74" spans="1:9" ht="24.75" thickBot="1">
      <c r="A74" s="128">
        <f t="shared" si="2"/>
        <v>51</v>
      </c>
      <c r="B74" s="129" t="s">
        <v>125</v>
      </c>
      <c r="C74" s="129" t="s">
        <v>426</v>
      </c>
      <c r="D74" s="130">
        <v>871</v>
      </c>
      <c r="E74" s="130">
        <v>871</v>
      </c>
      <c r="F74" s="131" t="s">
        <v>126</v>
      </c>
      <c r="G74" s="132">
        <f t="shared" si="0"/>
        <v>0.0005114942326235837</v>
      </c>
      <c r="H74" s="133">
        <f t="shared" si="1"/>
        <v>2.9939987180780963E-06</v>
      </c>
      <c r="I74" s="46" t="s">
        <v>418</v>
      </c>
    </row>
    <row r="75" spans="1:9" ht="24">
      <c r="A75" s="134">
        <f t="shared" si="2"/>
        <v>52</v>
      </c>
      <c r="B75" s="135" t="s">
        <v>127</v>
      </c>
      <c r="C75" s="135" t="s">
        <v>426</v>
      </c>
      <c r="D75" s="136">
        <v>28457</v>
      </c>
      <c r="E75" s="136">
        <v>28457</v>
      </c>
      <c r="F75" s="137" t="s">
        <v>128</v>
      </c>
      <c r="G75" s="138">
        <f t="shared" si="0"/>
        <v>0.016711356346463056</v>
      </c>
      <c r="H75" s="139">
        <f t="shared" si="1"/>
        <v>9.781885363989482E-05</v>
      </c>
      <c r="I75" s="36" t="s">
        <v>418</v>
      </c>
    </row>
    <row r="76" spans="1:9" ht="25.5">
      <c r="A76" s="79">
        <f t="shared" si="2"/>
        <v>53</v>
      </c>
      <c r="B76" s="71" t="s">
        <v>272</v>
      </c>
      <c r="C76" s="71" t="s">
        <v>426</v>
      </c>
      <c r="D76" s="72">
        <v>4837</v>
      </c>
      <c r="E76" s="72">
        <v>4837</v>
      </c>
      <c r="F76" s="73" t="s">
        <v>129</v>
      </c>
      <c r="G76" s="88">
        <f t="shared" si="0"/>
        <v>0.0028405253768085813</v>
      </c>
      <c r="H76" s="118">
        <f t="shared" si="1"/>
        <v>1.6626833294309704E-05</v>
      </c>
      <c r="I76" s="45" t="s">
        <v>418</v>
      </c>
    </row>
    <row r="77" spans="1:9" ht="24">
      <c r="A77" s="79">
        <f t="shared" si="2"/>
        <v>54</v>
      </c>
      <c r="B77" s="71" t="s">
        <v>130</v>
      </c>
      <c r="C77" s="71" t="s">
        <v>426</v>
      </c>
      <c r="D77" s="72">
        <v>3515</v>
      </c>
      <c r="E77" s="72">
        <v>3515</v>
      </c>
      <c r="F77" s="73" t="s">
        <v>131</v>
      </c>
      <c r="G77" s="88">
        <f t="shared" si="0"/>
        <v>0.0020641816620802487</v>
      </c>
      <c r="H77" s="118">
        <f t="shared" si="1"/>
        <v>1.2082555102232501E-05</v>
      </c>
      <c r="I77" s="45" t="s">
        <v>418</v>
      </c>
    </row>
    <row r="78" spans="1:9" ht="24">
      <c r="A78" s="79">
        <f t="shared" si="2"/>
        <v>55</v>
      </c>
      <c r="B78" s="71" t="s">
        <v>132</v>
      </c>
      <c r="C78" s="71" t="s">
        <v>426</v>
      </c>
      <c r="D78" s="72">
        <v>3070</v>
      </c>
      <c r="E78" s="72">
        <v>3070</v>
      </c>
      <c r="F78" s="73" t="s">
        <v>133</v>
      </c>
      <c r="G78" s="88">
        <f t="shared" si="0"/>
        <v>0.0018028556764114834</v>
      </c>
      <c r="H78" s="118">
        <f t="shared" si="1"/>
        <v>1.0552900188863096E-05</v>
      </c>
      <c r="I78" s="45" t="s">
        <v>418</v>
      </c>
    </row>
    <row r="79" spans="1:9" ht="24">
      <c r="A79" s="79">
        <f t="shared" si="2"/>
        <v>56</v>
      </c>
      <c r="B79" s="71" t="s">
        <v>134</v>
      </c>
      <c r="C79" s="71" t="s">
        <v>426</v>
      </c>
      <c r="D79" s="72">
        <v>3226</v>
      </c>
      <c r="E79" s="72">
        <v>3226</v>
      </c>
      <c r="F79" s="73" t="s">
        <v>135</v>
      </c>
      <c r="G79" s="88">
        <f t="shared" si="0"/>
        <v>0.0018944665837470505</v>
      </c>
      <c r="H79" s="118">
        <f t="shared" si="1"/>
        <v>1.1089138765235292E-05</v>
      </c>
      <c r="I79" s="45" t="s">
        <v>418</v>
      </c>
    </row>
    <row r="80" spans="1:9" ht="25.5">
      <c r="A80" s="79">
        <f t="shared" si="2"/>
        <v>57</v>
      </c>
      <c r="B80" s="71" t="s">
        <v>136</v>
      </c>
      <c r="C80" s="71" t="s">
        <v>426</v>
      </c>
      <c r="D80" s="72">
        <v>13739</v>
      </c>
      <c r="E80" s="72">
        <v>13739</v>
      </c>
      <c r="F80" s="73" t="s">
        <v>137</v>
      </c>
      <c r="G80" s="88">
        <f t="shared" si="0"/>
        <v>0.008068219588995887</v>
      </c>
      <c r="H80" s="118">
        <f t="shared" si="1"/>
        <v>4.722680641524106E-05</v>
      </c>
      <c r="I80" s="45" t="s">
        <v>418</v>
      </c>
    </row>
    <row r="81" spans="1:9" ht="24">
      <c r="A81" s="79">
        <f t="shared" si="2"/>
        <v>58</v>
      </c>
      <c r="B81" s="71" t="s">
        <v>138</v>
      </c>
      <c r="C81" s="71" t="s">
        <v>426</v>
      </c>
      <c r="D81" s="72">
        <v>15401</v>
      </c>
      <c r="E81" s="72">
        <v>15401</v>
      </c>
      <c r="F81" s="73" t="s">
        <v>139</v>
      </c>
      <c r="G81" s="88">
        <f t="shared" si="0"/>
        <v>0.009044228101763275</v>
      </c>
      <c r="H81" s="118">
        <f t="shared" si="1"/>
        <v>5.293980970966792E-05</v>
      </c>
      <c r="I81" s="45" t="s">
        <v>418</v>
      </c>
    </row>
    <row r="82" spans="1:9" ht="24">
      <c r="A82" s="79">
        <f t="shared" si="2"/>
        <v>59</v>
      </c>
      <c r="B82" s="71" t="s">
        <v>140</v>
      </c>
      <c r="C82" s="71" t="s">
        <v>426</v>
      </c>
      <c r="D82" s="72">
        <v>9536</v>
      </c>
      <c r="E82" s="72">
        <v>9536</v>
      </c>
      <c r="F82" s="73" t="s">
        <v>141</v>
      </c>
      <c r="G82" s="88">
        <f t="shared" si="0"/>
        <v>0.005600010335589546</v>
      </c>
      <c r="H82" s="118">
        <f t="shared" si="1"/>
        <v>3.277930169413631E-05</v>
      </c>
      <c r="I82" s="45" t="s">
        <v>418</v>
      </c>
    </row>
    <row r="83" spans="1:9" ht="24">
      <c r="A83" s="79">
        <f t="shared" si="2"/>
        <v>60</v>
      </c>
      <c r="B83" s="71" t="s">
        <v>142</v>
      </c>
      <c r="C83" s="71" t="s">
        <v>426</v>
      </c>
      <c r="D83" s="72">
        <v>1894</v>
      </c>
      <c r="E83" s="72">
        <v>1894</v>
      </c>
      <c r="F83" s="73" t="s">
        <v>143</v>
      </c>
      <c r="G83" s="88">
        <f t="shared" si="0"/>
        <v>0.0011122503749587457</v>
      </c>
      <c r="H83" s="118">
        <f t="shared" si="1"/>
        <v>6.510486305441922E-06</v>
      </c>
      <c r="I83" s="45" t="s">
        <v>418</v>
      </c>
    </row>
    <row r="84" spans="1:9" ht="24">
      <c r="A84" s="79">
        <f t="shared" si="2"/>
        <v>61</v>
      </c>
      <c r="B84" s="71" t="s">
        <v>144</v>
      </c>
      <c r="C84" s="71" t="s">
        <v>426</v>
      </c>
      <c r="D84" s="72">
        <v>3860</v>
      </c>
      <c r="E84" s="72">
        <v>3860</v>
      </c>
      <c r="F84" s="73" t="s">
        <v>145</v>
      </c>
      <c r="G84" s="88">
        <f t="shared" si="0"/>
        <v>0.0022667827071492916</v>
      </c>
      <c r="H84" s="118">
        <f t="shared" si="1"/>
        <v>1.3268467338440244E-05</v>
      </c>
      <c r="I84" s="45" t="s">
        <v>418</v>
      </c>
    </row>
    <row r="85" spans="1:9" ht="24">
      <c r="A85" s="79">
        <f t="shared" si="2"/>
        <v>62</v>
      </c>
      <c r="B85" s="71" t="s">
        <v>146</v>
      </c>
      <c r="C85" s="71" t="s">
        <v>426</v>
      </c>
      <c r="D85" s="72">
        <v>10992</v>
      </c>
      <c r="E85" s="72">
        <v>10992</v>
      </c>
      <c r="F85" s="73" t="s">
        <v>147</v>
      </c>
      <c r="G85" s="88">
        <f t="shared" si="0"/>
        <v>0.0064550454707215064</v>
      </c>
      <c r="H85" s="118">
        <f t="shared" si="1"/>
        <v>3.778419507361014E-05</v>
      </c>
      <c r="I85" s="45" t="s">
        <v>418</v>
      </c>
    </row>
    <row r="86" spans="1:9" ht="24">
      <c r="A86" s="79">
        <f t="shared" si="2"/>
        <v>63</v>
      </c>
      <c r="B86" s="71" t="s">
        <v>148</v>
      </c>
      <c r="C86" s="71" t="s">
        <v>426</v>
      </c>
      <c r="D86" s="72">
        <v>10983</v>
      </c>
      <c r="E86" s="72">
        <v>10983</v>
      </c>
      <c r="F86" s="73" t="s">
        <v>149</v>
      </c>
      <c r="G86" s="88">
        <f t="shared" si="0"/>
        <v>0.006449760226067532</v>
      </c>
      <c r="H86" s="118">
        <f t="shared" si="1"/>
        <v>3.775325823266559E-05</v>
      </c>
      <c r="I86" s="45" t="s">
        <v>418</v>
      </c>
    </row>
    <row r="87" spans="1:9" ht="24">
      <c r="A87" s="79">
        <f t="shared" si="2"/>
        <v>64</v>
      </c>
      <c r="B87" s="71" t="s">
        <v>150</v>
      </c>
      <c r="C87" s="71" t="s">
        <v>426</v>
      </c>
      <c r="D87" s="72">
        <v>17744</v>
      </c>
      <c r="E87" s="72">
        <v>17744</v>
      </c>
      <c r="F87" s="73" t="s">
        <v>151</v>
      </c>
      <c r="G87" s="88">
        <f t="shared" si="0"/>
        <v>0.010420153460014776</v>
      </c>
      <c r="H87" s="118">
        <f t="shared" si="1"/>
        <v>6.0993700635565716E-05</v>
      </c>
      <c r="I87" s="45" t="s">
        <v>418</v>
      </c>
    </row>
    <row r="88" spans="1:9" ht="24">
      <c r="A88" s="79">
        <f t="shared" si="2"/>
        <v>65</v>
      </c>
      <c r="B88" s="71" t="s">
        <v>152</v>
      </c>
      <c r="C88" s="71" t="s">
        <v>426</v>
      </c>
      <c r="D88" s="72">
        <v>665</v>
      </c>
      <c r="E88" s="72">
        <v>665</v>
      </c>
      <c r="F88" s="73" t="s">
        <v>153</v>
      </c>
      <c r="G88" s="88">
        <f t="shared" si="0"/>
        <v>0.0003905208549881552</v>
      </c>
      <c r="H88" s="118">
        <f t="shared" si="1"/>
        <v>2.285888803125068E-06</v>
      </c>
      <c r="I88" s="45" t="s">
        <v>418</v>
      </c>
    </row>
    <row r="89" spans="1:9" ht="24">
      <c r="A89" s="79">
        <f t="shared" si="2"/>
        <v>66</v>
      </c>
      <c r="B89" s="71" t="s">
        <v>154</v>
      </c>
      <c r="C89" s="71" t="s">
        <v>426</v>
      </c>
      <c r="D89" s="72">
        <v>14665</v>
      </c>
      <c r="E89" s="72">
        <v>14665</v>
      </c>
      <c r="F89" s="73" t="s">
        <v>155</v>
      </c>
      <c r="G89" s="88">
        <f aca="true" t="shared" si="3" ref="G89:G147">E89/1702854</f>
        <v>0.008612012538949316</v>
      </c>
      <c r="H89" s="118">
        <f aca="true" t="shared" si="4" ref="H89:H147">E89/290915288.22</f>
        <v>5.040986360575807E-05</v>
      </c>
      <c r="I89" s="45" t="s">
        <v>418</v>
      </c>
    </row>
    <row r="90" spans="1:9" ht="24">
      <c r="A90" s="79">
        <f aca="true" t="shared" si="5" ref="A90:A147">A89+1</f>
        <v>67</v>
      </c>
      <c r="B90" s="71" t="s">
        <v>156</v>
      </c>
      <c r="C90" s="71" t="s">
        <v>426</v>
      </c>
      <c r="D90" s="72">
        <v>35397</v>
      </c>
      <c r="E90" s="72">
        <v>35397</v>
      </c>
      <c r="F90" s="73" t="s">
        <v>157</v>
      </c>
      <c r="G90" s="88">
        <f t="shared" si="3"/>
        <v>0.020786867224083804</v>
      </c>
      <c r="H90" s="118">
        <f t="shared" si="4"/>
        <v>0.00012167459543491432</v>
      </c>
      <c r="I90" s="45" t="s">
        <v>418</v>
      </c>
    </row>
    <row r="91" spans="1:9" ht="24.75" thickBot="1">
      <c r="A91" s="128">
        <f t="shared" si="5"/>
        <v>68</v>
      </c>
      <c r="B91" s="129" t="s">
        <v>158</v>
      </c>
      <c r="C91" s="129" t="s">
        <v>426</v>
      </c>
      <c r="D91" s="130">
        <v>5338</v>
      </c>
      <c r="E91" s="130">
        <v>5338</v>
      </c>
      <c r="F91" s="131" t="s">
        <v>159</v>
      </c>
      <c r="G91" s="132">
        <f t="shared" si="3"/>
        <v>0.0031347373292131917</v>
      </c>
      <c r="H91" s="133">
        <f t="shared" si="4"/>
        <v>1.8348984106889642E-05</v>
      </c>
      <c r="I91" s="46" t="s">
        <v>418</v>
      </c>
    </row>
    <row r="92" spans="1:9" ht="24">
      <c r="A92" s="134">
        <f t="shared" si="5"/>
        <v>69</v>
      </c>
      <c r="B92" s="135" t="s">
        <v>160</v>
      </c>
      <c r="C92" s="135" t="s">
        <v>426</v>
      </c>
      <c r="D92" s="136">
        <v>4243</v>
      </c>
      <c r="E92" s="136">
        <v>4243</v>
      </c>
      <c r="F92" s="137" t="s">
        <v>161</v>
      </c>
      <c r="G92" s="138">
        <f t="shared" si="3"/>
        <v>0.002491699229646229</v>
      </c>
      <c r="H92" s="139">
        <f t="shared" si="4"/>
        <v>1.4585001791969417E-05</v>
      </c>
      <c r="I92" s="36" t="s">
        <v>418</v>
      </c>
    </row>
    <row r="93" spans="1:9" ht="24">
      <c r="A93" s="79">
        <f t="shared" si="5"/>
        <v>70</v>
      </c>
      <c r="B93" s="71" t="s">
        <v>162</v>
      </c>
      <c r="C93" s="71" t="s">
        <v>426</v>
      </c>
      <c r="D93" s="72">
        <v>1424</v>
      </c>
      <c r="E93" s="72">
        <v>1424</v>
      </c>
      <c r="F93" s="73" t="s">
        <v>163</v>
      </c>
      <c r="G93" s="88">
        <f t="shared" si="3"/>
        <v>0.0008362431541400495</v>
      </c>
      <c r="H93" s="118">
        <f t="shared" si="4"/>
        <v>4.8948957227821E-06</v>
      </c>
      <c r="I93" s="45" t="s">
        <v>418</v>
      </c>
    </row>
    <row r="94" spans="1:9" ht="24">
      <c r="A94" s="79">
        <f t="shared" si="5"/>
        <v>71</v>
      </c>
      <c r="B94" s="71" t="s">
        <v>164</v>
      </c>
      <c r="C94" s="71" t="s">
        <v>426</v>
      </c>
      <c r="D94" s="72">
        <v>661</v>
      </c>
      <c r="E94" s="72">
        <v>661</v>
      </c>
      <c r="F94" s="73" t="s">
        <v>165</v>
      </c>
      <c r="G94" s="88">
        <f t="shared" si="3"/>
        <v>0.0003881718573641663</v>
      </c>
      <c r="H94" s="118">
        <f t="shared" si="4"/>
        <v>2.272139096038601E-06</v>
      </c>
      <c r="I94" s="45" t="s">
        <v>418</v>
      </c>
    </row>
    <row r="95" spans="1:9" ht="24">
      <c r="A95" s="79">
        <f t="shared" si="5"/>
        <v>72</v>
      </c>
      <c r="B95" s="71" t="s">
        <v>166</v>
      </c>
      <c r="C95" s="71" t="s">
        <v>426</v>
      </c>
      <c r="D95" s="72">
        <v>1750</v>
      </c>
      <c r="E95" s="72">
        <v>1750</v>
      </c>
      <c r="F95" s="73" t="s">
        <v>167</v>
      </c>
      <c r="G95" s="88">
        <f t="shared" si="3"/>
        <v>0.0010276864604951451</v>
      </c>
      <c r="H95" s="118">
        <f t="shared" si="4"/>
        <v>6.015496850329126E-06</v>
      </c>
      <c r="I95" s="45" t="s">
        <v>418</v>
      </c>
    </row>
    <row r="96" spans="1:9" ht="24">
      <c r="A96" s="79">
        <f t="shared" si="5"/>
        <v>73</v>
      </c>
      <c r="B96" s="71" t="s">
        <v>168</v>
      </c>
      <c r="C96" s="71" t="s">
        <v>426</v>
      </c>
      <c r="D96" s="72">
        <v>18966</v>
      </c>
      <c r="E96" s="72">
        <v>18966</v>
      </c>
      <c r="F96" s="73" t="s">
        <v>169</v>
      </c>
      <c r="G96" s="88">
        <f t="shared" si="3"/>
        <v>0.011137772234143386</v>
      </c>
      <c r="H96" s="118">
        <f t="shared" si="4"/>
        <v>6.519423615048126E-05</v>
      </c>
      <c r="I96" s="45" t="s">
        <v>418</v>
      </c>
    </row>
    <row r="97" spans="1:9" ht="24">
      <c r="A97" s="79">
        <f t="shared" si="5"/>
        <v>74</v>
      </c>
      <c r="B97" s="71" t="s">
        <v>170</v>
      </c>
      <c r="C97" s="71" t="s">
        <v>426</v>
      </c>
      <c r="D97" s="72">
        <v>4846</v>
      </c>
      <c r="E97" s="72">
        <v>4846</v>
      </c>
      <c r="F97" s="73" t="s">
        <v>171</v>
      </c>
      <c r="G97" s="88">
        <f t="shared" si="3"/>
        <v>0.0028458106214625566</v>
      </c>
      <c r="H97" s="118">
        <f t="shared" si="4"/>
        <v>1.6657770135254254E-05</v>
      </c>
      <c r="I97" s="45" t="s">
        <v>418</v>
      </c>
    </row>
    <row r="98" spans="1:9" ht="24">
      <c r="A98" s="79">
        <f t="shared" si="5"/>
        <v>75</v>
      </c>
      <c r="B98" s="71" t="s">
        <v>172</v>
      </c>
      <c r="C98" s="71" t="s">
        <v>426</v>
      </c>
      <c r="D98" s="72">
        <v>28625</v>
      </c>
      <c r="E98" s="72">
        <v>28625</v>
      </c>
      <c r="F98" s="73" t="s">
        <v>173</v>
      </c>
      <c r="G98" s="88">
        <f t="shared" si="3"/>
        <v>0.01681001424667059</v>
      </c>
      <c r="H98" s="118">
        <f t="shared" si="4"/>
        <v>9.839634133752641E-05</v>
      </c>
      <c r="I98" s="45" t="s">
        <v>418</v>
      </c>
    </row>
    <row r="99" spans="1:9" ht="24">
      <c r="A99" s="79">
        <f t="shared" si="5"/>
        <v>76</v>
      </c>
      <c r="B99" s="71" t="s">
        <v>174</v>
      </c>
      <c r="C99" s="71" t="s">
        <v>426</v>
      </c>
      <c r="D99" s="72">
        <v>7130</v>
      </c>
      <c r="E99" s="72">
        <v>7130</v>
      </c>
      <c r="F99" s="73" t="s">
        <v>175</v>
      </c>
      <c r="G99" s="88">
        <f t="shared" si="3"/>
        <v>0.00418708826476022</v>
      </c>
      <c r="H99" s="118">
        <f t="shared" si="4"/>
        <v>2.4508852881626668E-05</v>
      </c>
      <c r="I99" s="45" t="s">
        <v>418</v>
      </c>
    </row>
    <row r="100" spans="1:9" ht="24">
      <c r="A100" s="79">
        <f t="shared" si="5"/>
        <v>77</v>
      </c>
      <c r="B100" s="71" t="s">
        <v>176</v>
      </c>
      <c r="C100" s="71" t="s">
        <v>426</v>
      </c>
      <c r="D100" s="72">
        <v>6063</v>
      </c>
      <c r="E100" s="72">
        <v>6063</v>
      </c>
      <c r="F100" s="73" t="s">
        <v>177</v>
      </c>
      <c r="G100" s="88">
        <f t="shared" si="3"/>
        <v>0.0035604931485611804</v>
      </c>
      <c r="H100" s="118">
        <f t="shared" si="4"/>
        <v>2.084111851631171E-05</v>
      </c>
      <c r="I100" s="45" t="s">
        <v>418</v>
      </c>
    </row>
    <row r="101" spans="1:9" ht="24">
      <c r="A101" s="79">
        <f t="shared" si="5"/>
        <v>78</v>
      </c>
      <c r="B101" s="71" t="s">
        <v>178</v>
      </c>
      <c r="C101" s="71" t="s">
        <v>426</v>
      </c>
      <c r="D101" s="72">
        <v>4760</v>
      </c>
      <c r="E101" s="72">
        <v>4760</v>
      </c>
      <c r="F101" s="73" t="s">
        <v>179</v>
      </c>
      <c r="G101" s="88">
        <f t="shared" si="3"/>
        <v>0.002795307172546795</v>
      </c>
      <c r="H101" s="118">
        <f t="shared" si="4"/>
        <v>1.6362151432895222E-05</v>
      </c>
      <c r="I101" s="45" t="s">
        <v>418</v>
      </c>
    </row>
    <row r="102" spans="1:9" ht="24">
      <c r="A102" s="79">
        <f t="shared" si="5"/>
        <v>79</v>
      </c>
      <c r="B102" s="71" t="s">
        <v>180</v>
      </c>
      <c r="C102" s="71" t="s">
        <v>426</v>
      </c>
      <c r="D102" s="72">
        <v>5421</v>
      </c>
      <c r="E102" s="72">
        <v>5421</v>
      </c>
      <c r="F102" s="73" t="s">
        <v>181</v>
      </c>
      <c r="G102" s="88">
        <f t="shared" si="3"/>
        <v>0.003183479029910961</v>
      </c>
      <c r="H102" s="118">
        <f t="shared" si="4"/>
        <v>1.8634290528933825E-05</v>
      </c>
      <c r="I102" s="45" t="s">
        <v>418</v>
      </c>
    </row>
    <row r="103" spans="1:9" ht="24">
      <c r="A103" s="79">
        <f t="shared" si="5"/>
        <v>80</v>
      </c>
      <c r="B103" s="71" t="s">
        <v>182</v>
      </c>
      <c r="C103" s="71" t="s">
        <v>426</v>
      </c>
      <c r="D103" s="72">
        <v>7546</v>
      </c>
      <c r="E103" s="72">
        <v>7546</v>
      </c>
      <c r="F103" s="73" t="s">
        <v>183</v>
      </c>
      <c r="G103" s="88">
        <f t="shared" si="3"/>
        <v>0.004431384017655066</v>
      </c>
      <c r="H103" s="118">
        <f t="shared" si="4"/>
        <v>2.593882241861919E-05</v>
      </c>
      <c r="I103" s="45" t="s">
        <v>418</v>
      </c>
    </row>
    <row r="104" spans="1:9" ht="24">
      <c r="A104" s="79">
        <f t="shared" si="5"/>
        <v>81</v>
      </c>
      <c r="B104" s="21" t="s">
        <v>184</v>
      </c>
      <c r="C104" s="71" t="s">
        <v>426</v>
      </c>
      <c r="D104" s="75">
        <v>9764</v>
      </c>
      <c r="E104" s="75">
        <v>9764</v>
      </c>
      <c r="F104" s="76" t="s">
        <v>185</v>
      </c>
      <c r="G104" s="88">
        <f t="shared" si="3"/>
        <v>0.005733903200156913</v>
      </c>
      <c r="H104" s="118">
        <f t="shared" si="4"/>
        <v>3.35630349980649E-05</v>
      </c>
      <c r="I104" s="45" t="s">
        <v>418</v>
      </c>
    </row>
    <row r="105" spans="1:9" ht="63.75">
      <c r="A105" s="79">
        <f t="shared" si="5"/>
        <v>82</v>
      </c>
      <c r="B105" s="21" t="s">
        <v>186</v>
      </c>
      <c r="C105" s="71" t="s">
        <v>426</v>
      </c>
      <c r="D105" s="75">
        <v>9292</v>
      </c>
      <c r="E105" s="75">
        <v>9292</v>
      </c>
      <c r="F105" s="76" t="s">
        <v>187</v>
      </c>
      <c r="G105" s="88">
        <f t="shared" si="3"/>
        <v>0.005456721480526222</v>
      </c>
      <c r="H105" s="118">
        <f t="shared" si="4"/>
        <v>3.194056956186185E-05</v>
      </c>
      <c r="I105" s="19" t="s">
        <v>419</v>
      </c>
    </row>
    <row r="106" spans="1:9" ht="24.75" thickBot="1">
      <c r="A106" s="128">
        <f t="shared" si="5"/>
        <v>83</v>
      </c>
      <c r="B106" s="129" t="s">
        <v>188</v>
      </c>
      <c r="C106" s="129" t="s">
        <v>426</v>
      </c>
      <c r="D106" s="130">
        <v>30988</v>
      </c>
      <c r="E106" s="130">
        <v>30988</v>
      </c>
      <c r="F106" s="131" t="s">
        <v>189</v>
      </c>
      <c r="G106" s="132">
        <f t="shared" si="3"/>
        <v>0.018197684593042034</v>
      </c>
      <c r="H106" s="133">
        <f t="shared" si="4"/>
        <v>0.00010651898079885655</v>
      </c>
      <c r="I106" s="46" t="s">
        <v>418</v>
      </c>
    </row>
    <row r="107" spans="1:9" ht="24">
      <c r="A107" s="134">
        <f t="shared" si="5"/>
        <v>84</v>
      </c>
      <c r="B107" s="135" t="s">
        <v>190</v>
      </c>
      <c r="C107" s="135" t="s">
        <v>426</v>
      </c>
      <c r="D107" s="136">
        <v>10988</v>
      </c>
      <c r="E107" s="136">
        <v>10988</v>
      </c>
      <c r="F107" s="137" t="s">
        <v>191</v>
      </c>
      <c r="G107" s="138">
        <f t="shared" si="3"/>
        <v>0.006452696473097518</v>
      </c>
      <c r="H107" s="139">
        <f t="shared" si="4"/>
        <v>3.7770445366523675E-05</v>
      </c>
      <c r="I107" s="36" t="s">
        <v>418</v>
      </c>
    </row>
    <row r="108" spans="1:9" ht="24">
      <c r="A108" s="79">
        <f t="shared" si="5"/>
        <v>85</v>
      </c>
      <c r="B108" s="71" t="s">
        <v>192</v>
      </c>
      <c r="C108" s="71" t="s">
        <v>426</v>
      </c>
      <c r="D108" s="72">
        <v>10075</v>
      </c>
      <c r="E108" s="72">
        <v>10075</v>
      </c>
      <c r="F108" s="73" t="s">
        <v>193</v>
      </c>
      <c r="G108" s="88">
        <f t="shared" si="3"/>
        <v>0.00591653776542205</v>
      </c>
      <c r="H108" s="118">
        <f t="shared" si="4"/>
        <v>3.4632074724037684E-05</v>
      </c>
      <c r="I108" s="45" t="s">
        <v>418</v>
      </c>
    </row>
    <row r="109" spans="1:9" ht="24">
      <c r="A109" s="79">
        <f t="shared" si="5"/>
        <v>86</v>
      </c>
      <c r="B109" s="71" t="s">
        <v>194</v>
      </c>
      <c r="C109" s="71" t="s">
        <v>426</v>
      </c>
      <c r="D109" s="72">
        <v>10982</v>
      </c>
      <c r="E109" s="72">
        <v>10982</v>
      </c>
      <c r="F109" s="73" t="s">
        <v>195</v>
      </c>
      <c r="G109" s="88">
        <f t="shared" si="3"/>
        <v>0.006449172976661534</v>
      </c>
      <c r="H109" s="118">
        <f t="shared" si="4"/>
        <v>3.774982080589398E-05</v>
      </c>
      <c r="I109" s="45" t="s">
        <v>418</v>
      </c>
    </row>
    <row r="110" spans="1:9" ht="24">
      <c r="A110" s="79">
        <f t="shared" si="5"/>
        <v>87</v>
      </c>
      <c r="B110" s="71" t="s">
        <v>196</v>
      </c>
      <c r="C110" s="71" t="s">
        <v>426</v>
      </c>
      <c r="D110" s="72">
        <v>11027</v>
      </c>
      <c r="E110" s="72">
        <v>11027</v>
      </c>
      <c r="F110" s="73" t="s">
        <v>197</v>
      </c>
      <c r="G110" s="88">
        <f t="shared" si="3"/>
        <v>0.006475599199931409</v>
      </c>
      <c r="H110" s="118">
        <f t="shared" si="4"/>
        <v>3.790450501061673E-05</v>
      </c>
      <c r="I110" s="45" t="s">
        <v>418</v>
      </c>
    </row>
    <row r="111" spans="1:9" ht="24">
      <c r="A111" s="79">
        <f t="shared" si="5"/>
        <v>88</v>
      </c>
      <c r="B111" s="71" t="s">
        <v>198</v>
      </c>
      <c r="C111" s="71" t="s">
        <v>426</v>
      </c>
      <c r="D111" s="72">
        <v>20235</v>
      </c>
      <c r="E111" s="72">
        <v>20235</v>
      </c>
      <c r="F111" s="73" t="s">
        <v>199</v>
      </c>
      <c r="G111" s="88">
        <f t="shared" si="3"/>
        <v>0.011882991730353865</v>
      </c>
      <c r="H111" s="118">
        <f t="shared" si="4"/>
        <v>6.955633072366278E-05</v>
      </c>
      <c r="I111" s="45" t="s">
        <v>418</v>
      </c>
    </row>
    <row r="112" spans="1:9" ht="24">
      <c r="A112" s="79">
        <f t="shared" si="5"/>
        <v>89</v>
      </c>
      <c r="B112" s="71" t="s">
        <v>200</v>
      </c>
      <c r="C112" s="71" t="s">
        <v>426</v>
      </c>
      <c r="D112" s="72">
        <v>10972</v>
      </c>
      <c r="E112" s="72">
        <v>10972</v>
      </c>
      <c r="F112" s="73" t="s">
        <v>201</v>
      </c>
      <c r="G112" s="88">
        <f t="shared" si="3"/>
        <v>0.006443300482601562</v>
      </c>
      <c r="H112" s="118">
        <f t="shared" si="4"/>
        <v>3.771544653817781E-05</v>
      </c>
      <c r="I112" s="45" t="s">
        <v>418</v>
      </c>
    </row>
    <row r="113" spans="1:9" ht="25.5">
      <c r="A113" s="79">
        <f t="shared" si="5"/>
        <v>90</v>
      </c>
      <c r="B113" s="71" t="s">
        <v>202</v>
      </c>
      <c r="C113" s="71" t="s">
        <v>426</v>
      </c>
      <c r="D113" s="72">
        <v>3561</v>
      </c>
      <c r="E113" s="72">
        <v>3561</v>
      </c>
      <c r="F113" s="73" t="s">
        <v>203</v>
      </c>
      <c r="G113" s="88">
        <f t="shared" si="3"/>
        <v>0.0020911951347561213</v>
      </c>
      <c r="H113" s="118">
        <f t="shared" si="4"/>
        <v>1.2240676733726867E-05</v>
      </c>
      <c r="I113" s="45" t="s">
        <v>418</v>
      </c>
    </row>
    <row r="114" spans="1:9" ht="24">
      <c r="A114" s="79">
        <f t="shared" si="5"/>
        <v>91</v>
      </c>
      <c r="B114" s="71" t="s">
        <v>204</v>
      </c>
      <c r="C114" s="71" t="s">
        <v>426</v>
      </c>
      <c r="D114" s="72">
        <v>6036</v>
      </c>
      <c r="E114" s="72">
        <v>6036</v>
      </c>
      <c r="F114" s="73" t="s">
        <v>205</v>
      </c>
      <c r="G114" s="88">
        <f t="shared" si="3"/>
        <v>0.0035446374145992553</v>
      </c>
      <c r="H114" s="118">
        <f t="shared" si="4"/>
        <v>2.0748307993478057E-05</v>
      </c>
      <c r="I114" s="45" t="s">
        <v>418</v>
      </c>
    </row>
    <row r="115" spans="1:9" ht="24">
      <c r="A115" s="79">
        <f t="shared" si="5"/>
        <v>92</v>
      </c>
      <c r="B115" s="71" t="s">
        <v>206</v>
      </c>
      <c r="C115" s="71" t="s">
        <v>426</v>
      </c>
      <c r="D115" s="72">
        <v>12207</v>
      </c>
      <c r="E115" s="72">
        <v>12207</v>
      </c>
      <c r="F115" s="73" t="s">
        <v>207</v>
      </c>
      <c r="G115" s="88">
        <f t="shared" si="3"/>
        <v>0.007168553499008135</v>
      </c>
      <c r="H115" s="118">
        <f t="shared" si="4"/>
        <v>4.196066860112437E-05</v>
      </c>
      <c r="I115" s="45" t="s">
        <v>418</v>
      </c>
    </row>
    <row r="116" spans="1:9" ht="76.5">
      <c r="A116" s="79">
        <f t="shared" si="5"/>
        <v>93</v>
      </c>
      <c r="B116" s="21" t="s">
        <v>208</v>
      </c>
      <c r="C116" s="71" t="s">
        <v>426</v>
      </c>
      <c r="D116" s="53">
        <v>9912.5</v>
      </c>
      <c r="E116" s="53">
        <v>9912.5</v>
      </c>
      <c r="F116" s="76" t="s">
        <v>209</v>
      </c>
      <c r="G116" s="88">
        <f t="shared" si="3"/>
        <v>0.005821109736947501</v>
      </c>
      <c r="H116" s="118">
        <f t="shared" si="4"/>
        <v>3.407349287364998E-05</v>
      </c>
      <c r="I116" s="19" t="s">
        <v>421</v>
      </c>
    </row>
    <row r="117" spans="1:9" ht="24">
      <c r="A117" s="79">
        <f t="shared" si="5"/>
        <v>94</v>
      </c>
      <c r="B117" s="71" t="s">
        <v>210</v>
      </c>
      <c r="C117" s="71" t="s">
        <v>426</v>
      </c>
      <c r="D117" s="72">
        <v>368</v>
      </c>
      <c r="E117" s="72">
        <v>368</v>
      </c>
      <c r="F117" s="73" t="s">
        <v>211</v>
      </c>
      <c r="G117" s="88">
        <f t="shared" si="3"/>
        <v>0.0002161077814069791</v>
      </c>
      <c r="H117" s="118">
        <f t="shared" si="4"/>
        <v>1.2649730519549248E-06</v>
      </c>
      <c r="I117" s="45" t="s">
        <v>418</v>
      </c>
    </row>
    <row r="118" spans="1:9" ht="24">
      <c r="A118" s="79">
        <f t="shared" si="5"/>
        <v>95</v>
      </c>
      <c r="B118" s="71" t="s">
        <v>212</v>
      </c>
      <c r="C118" s="71" t="s">
        <v>426</v>
      </c>
      <c r="D118" s="72">
        <v>5450</v>
      </c>
      <c r="E118" s="72">
        <v>5450</v>
      </c>
      <c r="F118" s="73" t="s">
        <v>213</v>
      </c>
      <c r="G118" s="88">
        <f t="shared" si="3"/>
        <v>0.0032005092626848806</v>
      </c>
      <c r="H118" s="118">
        <f t="shared" si="4"/>
        <v>1.8733975905310707E-05</v>
      </c>
      <c r="I118" s="45" t="s">
        <v>418</v>
      </c>
    </row>
    <row r="119" spans="1:9" ht="24">
      <c r="A119" s="79">
        <f t="shared" si="5"/>
        <v>96</v>
      </c>
      <c r="B119" s="71" t="s">
        <v>214</v>
      </c>
      <c r="C119" s="71" t="s">
        <v>426</v>
      </c>
      <c r="D119" s="72">
        <v>8911</v>
      </c>
      <c r="E119" s="72">
        <v>8911</v>
      </c>
      <c r="F119" s="73" t="s">
        <v>215</v>
      </c>
      <c r="G119" s="88">
        <f t="shared" si="3"/>
        <v>0.00523297945684128</v>
      </c>
      <c r="H119" s="118">
        <f t="shared" si="4"/>
        <v>3.063090996187591E-05</v>
      </c>
      <c r="I119" s="45" t="s">
        <v>418</v>
      </c>
    </row>
    <row r="120" spans="1:9" ht="24">
      <c r="A120" s="79">
        <f t="shared" si="5"/>
        <v>97</v>
      </c>
      <c r="B120" s="21" t="s">
        <v>216</v>
      </c>
      <c r="C120" s="71" t="s">
        <v>426</v>
      </c>
      <c r="D120" s="75">
        <v>35414</v>
      </c>
      <c r="E120" s="75">
        <v>35414</v>
      </c>
      <c r="F120" s="76" t="s">
        <v>217</v>
      </c>
      <c r="G120" s="88">
        <f t="shared" si="3"/>
        <v>0.020796850463985755</v>
      </c>
      <c r="H120" s="118">
        <f t="shared" si="4"/>
        <v>0.0001217330316900318</v>
      </c>
      <c r="I120" s="45" t="s">
        <v>418</v>
      </c>
    </row>
    <row r="121" spans="1:9" ht="26.25" thickBot="1">
      <c r="A121" s="128">
        <f t="shared" si="5"/>
        <v>98</v>
      </c>
      <c r="B121" s="129" t="s">
        <v>218</v>
      </c>
      <c r="C121" s="129" t="s">
        <v>426</v>
      </c>
      <c r="D121" s="130">
        <v>9127</v>
      </c>
      <c r="E121" s="130">
        <v>9127</v>
      </c>
      <c r="F121" s="131" t="s">
        <v>219</v>
      </c>
      <c r="G121" s="132">
        <f t="shared" si="3"/>
        <v>0.00535982532853668</v>
      </c>
      <c r="H121" s="133">
        <f t="shared" si="4"/>
        <v>3.1373394144545106E-05</v>
      </c>
      <c r="I121" s="46" t="s">
        <v>418</v>
      </c>
    </row>
    <row r="122" spans="1:9" ht="24">
      <c r="A122" s="134">
        <f t="shared" si="5"/>
        <v>99</v>
      </c>
      <c r="B122" s="135" t="s">
        <v>220</v>
      </c>
      <c r="C122" s="135" t="s">
        <v>426</v>
      </c>
      <c r="D122" s="136">
        <v>10992</v>
      </c>
      <c r="E122" s="136">
        <v>10992</v>
      </c>
      <c r="F122" s="137" t="s">
        <v>221</v>
      </c>
      <c r="G122" s="138">
        <f t="shared" si="3"/>
        <v>0.0064550454707215064</v>
      </c>
      <c r="H122" s="139">
        <f t="shared" si="4"/>
        <v>3.778419507361014E-05</v>
      </c>
      <c r="I122" s="36" t="s">
        <v>418</v>
      </c>
    </row>
    <row r="123" spans="1:9" ht="24">
      <c r="A123" s="79">
        <f t="shared" si="5"/>
        <v>100</v>
      </c>
      <c r="B123" s="71" t="s">
        <v>222</v>
      </c>
      <c r="C123" s="71" t="s">
        <v>426</v>
      </c>
      <c r="D123" s="72">
        <v>11302</v>
      </c>
      <c r="E123" s="72">
        <v>11302</v>
      </c>
      <c r="F123" s="73" t="s">
        <v>223</v>
      </c>
      <c r="G123" s="88">
        <f t="shared" si="3"/>
        <v>0.006637092786580647</v>
      </c>
      <c r="H123" s="118">
        <f t="shared" si="4"/>
        <v>3.88497973728113E-05</v>
      </c>
      <c r="I123" s="45" t="s">
        <v>418</v>
      </c>
    </row>
    <row r="124" spans="1:9" ht="25.5">
      <c r="A124" s="79">
        <f t="shared" si="5"/>
        <v>101</v>
      </c>
      <c r="B124" s="71" t="s">
        <v>224</v>
      </c>
      <c r="C124" s="71" t="s">
        <v>426</v>
      </c>
      <c r="D124" s="72">
        <v>20852</v>
      </c>
      <c r="E124" s="72">
        <v>20852</v>
      </c>
      <c r="F124" s="73" t="s">
        <v>225</v>
      </c>
      <c r="G124" s="88">
        <f t="shared" si="3"/>
        <v>0.012245324613854153</v>
      </c>
      <c r="H124" s="118">
        <f t="shared" si="4"/>
        <v>7.167722304175024E-05</v>
      </c>
      <c r="I124" s="45" t="s">
        <v>418</v>
      </c>
    </row>
    <row r="125" spans="1:9" ht="24">
      <c r="A125" s="79">
        <f t="shared" si="5"/>
        <v>102</v>
      </c>
      <c r="B125" s="71" t="s">
        <v>226</v>
      </c>
      <c r="C125" s="71" t="s">
        <v>426</v>
      </c>
      <c r="D125" s="72">
        <v>12852</v>
      </c>
      <c r="E125" s="72">
        <v>12852</v>
      </c>
      <c r="F125" s="73" t="s">
        <v>227</v>
      </c>
      <c r="G125" s="88">
        <f t="shared" si="3"/>
        <v>0.007547329365876347</v>
      </c>
      <c r="H125" s="118">
        <f t="shared" si="4"/>
        <v>4.41778088688171E-05</v>
      </c>
      <c r="I125" s="45" t="s">
        <v>418</v>
      </c>
    </row>
    <row r="126" spans="1:9" ht="24">
      <c r="A126" s="79">
        <f t="shared" si="5"/>
        <v>103</v>
      </c>
      <c r="B126" s="71" t="s">
        <v>228</v>
      </c>
      <c r="C126" s="71" t="s">
        <v>426</v>
      </c>
      <c r="D126" s="72">
        <v>16740</v>
      </c>
      <c r="E126" s="72">
        <v>16740</v>
      </c>
      <c r="F126" s="73" t="s">
        <v>229</v>
      </c>
      <c r="G126" s="88">
        <f t="shared" si="3"/>
        <v>0.009830555056393561</v>
      </c>
      <c r="H126" s="118">
        <f t="shared" si="4"/>
        <v>5.7542524156862607E-05</v>
      </c>
      <c r="I126" s="45" t="s">
        <v>418</v>
      </c>
    </row>
    <row r="127" spans="1:9" ht="24">
      <c r="A127" s="79">
        <f t="shared" si="5"/>
        <v>104</v>
      </c>
      <c r="B127" s="71" t="s">
        <v>230</v>
      </c>
      <c r="C127" s="71" t="s">
        <v>426</v>
      </c>
      <c r="D127" s="72">
        <v>46794</v>
      </c>
      <c r="E127" s="72">
        <v>46794</v>
      </c>
      <c r="F127" s="73" t="s">
        <v>231</v>
      </c>
      <c r="G127" s="88">
        <f t="shared" si="3"/>
        <v>0.027479748704234187</v>
      </c>
      <c r="H127" s="118">
        <f t="shared" si="4"/>
        <v>0.0001608509483510292</v>
      </c>
      <c r="I127" s="45" t="s">
        <v>418</v>
      </c>
    </row>
    <row r="128" spans="1:9" ht="24">
      <c r="A128" s="79">
        <f t="shared" si="5"/>
        <v>105</v>
      </c>
      <c r="B128" s="71" t="s">
        <v>232</v>
      </c>
      <c r="C128" s="71" t="s">
        <v>426</v>
      </c>
      <c r="D128" s="72">
        <v>10988</v>
      </c>
      <c r="E128" s="72">
        <v>10988</v>
      </c>
      <c r="F128" s="73" t="s">
        <v>233</v>
      </c>
      <c r="G128" s="88">
        <f t="shared" si="3"/>
        <v>0.006452696473097518</v>
      </c>
      <c r="H128" s="118">
        <f t="shared" si="4"/>
        <v>3.7770445366523675E-05</v>
      </c>
      <c r="I128" s="45" t="s">
        <v>418</v>
      </c>
    </row>
    <row r="129" spans="1:9" ht="24">
      <c r="A129" s="79">
        <f t="shared" si="5"/>
        <v>106</v>
      </c>
      <c r="B129" s="71" t="s">
        <v>234</v>
      </c>
      <c r="C129" s="71" t="s">
        <v>426</v>
      </c>
      <c r="D129" s="72">
        <v>12834</v>
      </c>
      <c r="E129" s="72">
        <v>12834</v>
      </c>
      <c r="F129" s="73" t="s">
        <v>235</v>
      </c>
      <c r="G129" s="88">
        <f t="shared" si="3"/>
        <v>0.007536758876568396</v>
      </c>
      <c r="H129" s="118">
        <f t="shared" si="4"/>
        <v>4.4115935186928E-05</v>
      </c>
      <c r="I129" s="45" t="s">
        <v>418</v>
      </c>
    </row>
    <row r="130" spans="1:9" ht="24">
      <c r="A130" s="79">
        <f t="shared" si="5"/>
        <v>107</v>
      </c>
      <c r="B130" s="71" t="s">
        <v>236</v>
      </c>
      <c r="C130" s="71" t="s">
        <v>426</v>
      </c>
      <c r="D130" s="72">
        <v>8597</v>
      </c>
      <c r="E130" s="72">
        <v>8597</v>
      </c>
      <c r="F130" s="73" t="s">
        <v>237</v>
      </c>
      <c r="G130" s="88">
        <f t="shared" si="3"/>
        <v>0.005048583143358151</v>
      </c>
      <c r="H130" s="118">
        <f t="shared" si="4"/>
        <v>2.9551557955588282E-05</v>
      </c>
      <c r="I130" s="45" t="s">
        <v>418</v>
      </c>
    </row>
    <row r="131" spans="1:9" ht="24">
      <c r="A131" s="79">
        <f t="shared" si="5"/>
        <v>108</v>
      </c>
      <c r="B131" s="71" t="s">
        <v>238</v>
      </c>
      <c r="C131" s="71" t="s">
        <v>426</v>
      </c>
      <c r="D131" s="72">
        <v>6839</v>
      </c>
      <c r="E131" s="72">
        <v>6839</v>
      </c>
      <c r="F131" s="73" t="s">
        <v>239</v>
      </c>
      <c r="G131" s="88">
        <f t="shared" si="3"/>
        <v>0.004016198687615028</v>
      </c>
      <c r="H131" s="118">
        <f t="shared" si="4"/>
        <v>2.3508561691086223E-05</v>
      </c>
      <c r="I131" s="45" t="s">
        <v>418</v>
      </c>
    </row>
    <row r="132" spans="1:9" ht="24">
      <c r="A132" s="79">
        <f t="shared" si="5"/>
        <v>109</v>
      </c>
      <c r="B132" s="71" t="s">
        <v>240</v>
      </c>
      <c r="C132" s="71" t="s">
        <v>426</v>
      </c>
      <c r="D132" s="72">
        <v>3506</v>
      </c>
      <c r="E132" s="72">
        <v>3506</v>
      </c>
      <c r="F132" s="73" t="s">
        <v>241</v>
      </c>
      <c r="G132" s="88">
        <f t="shared" si="3"/>
        <v>0.002058896417426274</v>
      </c>
      <c r="H132" s="118">
        <f t="shared" si="4"/>
        <v>1.2051618261287952E-05</v>
      </c>
      <c r="I132" s="45" t="s">
        <v>418</v>
      </c>
    </row>
    <row r="133" spans="1:9" ht="24">
      <c r="A133" s="79">
        <f t="shared" si="5"/>
        <v>110</v>
      </c>
      <c r="B133" s="71" t="s">
        <v>242</v>
      </c>
      <c r="C133" s="71" t="s">
        <v>426</v>
      </c>
      <c r="D133" s="72">
        <v>5264</v>
      </c>
      <c r="E133" s="72">
        <v>5264</v>
      </c>
      <c r="F133" s="73" t="s">
        <v>243</v>
      </c>
      <c r="G133" s="88">
        <f t="shared" si="3"/>
        <v>0.0030912808731693967</v>
      </c>
      <c r="H133" s="118">
        <f t="shared" si="4"/>
        <v>1.809461452579001E-05</v>
      </c>
      <c r="I133" s="45" t="s">
        <v>418</v>
      </c>
    </row>
    <row r="134" spans="1:9" ht="24">
      <c r="A134" s="79">
        <f t="shared" si="5"/>
        <v>111</v>
      </c>
      <c r="B134" s="71" t="s">
        <v>244</v>
      </c>
      <c r="C134" s="71" t="s">
        <v>426</v>
      </c>
      <c r="D134" s="72">
        <v>13724</v>
      </c>
      <c r="E134" s="72">
        <v>13724</v>
      </c>
      <c r="F134" s="73" t="s">
        <v>245</v>
      </c>
      <c r="G134" s="88">
        <f t="shared" si="3"/>
        <v>0.008059410847905927</v>
      </c>
      <c r="H134" s="118">
        <f t="shared" si="4"/>
        <v>4.7175245013666814E-05</v>
      </c>
      <c r="I134" s="45" t="s">
        <v>418</v>
      </c>
    </row>
    <row r="135" spans="1:9" ht="24">
      <c r="A135" s="79">
        <f t="shared" si="5"/>
        <v>112</v>
      </c>
      <c r="B135" s="71" t="s">
        <v>246</v>
      </c>
      <c r="C135" s="71" t="s">
        <v>426</v>
      </c>
      <c r="D135" s="72">
        <v>28919</v>
      </c>
      <c r="E135" s="72">
        <v>28919</v>
      </c>
      <c r="F135" s="73" t="s">
        <v>247</v>
      </c>
      <c r="G135" s="88">
        <f t="shared" si="3"/>
        <v>0.016982665572033775</v>
      </c>
      <c r="H135" s="118">
        <f t="shared" si="4"/>
        <v>9.940694480838171E-05</v>
      </c>
      <c r="I135" s="45" t="s">
        <v>418</v>
      </c>
    </row>
    <row r="136" spans="1:9" ht="64.5" thickBot="1">
      <c r="A136" s="128">
        <f t="shared" si="5"/>
        <v>113</v>
      </c>
      <c r="B136" s="55" t="s">
        <v>248</v>
      </c>
      <c r="C136" s="129" t="s">
        <v>426</v>
      </c>
      <c r="D136" s="80">
        <v>6723</v>
      </c>
      <c r="E136" s="80">
        <v>6723</v>
      </c>
      <c r="F136" s="81" t="s">
        <v>249</v>
      </c>
      <c r="G136" s="132">
        <f t="shared" si="3"/>
        <v>0.003948077756519349</v>
      </c>
      <c r="H136" s="133">
        <f t="shared" si="4"/>
        <v>2.3109820185578693E-05</v>
      </c>
      <c r="I136" s="141" t="s">
        <v>422</v>
      </c>
    </row>
    <row r="137" spans="1:9" ht="24">
      <c r="A137" s="134">
        <f t="shared" si="5"/>
        <v>114</v>
      </c>
      <c r="B137" s="135" t="s">
        <v>250</v>
      </c>
      <c r="C137" s="135" t="s">
        <v>426</v>
      </c>
      <c r="D137" s="136">
        <v>388174</v>
      </c>
      <c r="E137" s="136">
        <v>388174</v>
      </c>
      <c r="F137" s="137" t="s">
        <v>251</v>
      </c>
      <c r="G137" s="138">
        <f t="shared" si="3"/>
        <v>0.22795495092356713</v>
      </c>
      <c r="H137" s="139">
        <f t="shared" si="4"/>
        <v>0.0013343196996455189</v>
      </c>
      <c r="I137" s="36" t="s">
        <v>418</v>
      </c>
    </row>
    <row r="138" spans="1:9" ht="24">
      <c r="A138" s="79">
        <f t="shared" si="5"/>
        <v>115</v>
      </c>
      <c r="B138" s="71" t="s">
        <v>252</v>
      </c>
      <c r="C138" s="71" t="s">
        <v>426</v>
      </c>
      <c r="D138" s="72">
        <v>3211</v>
      </c>
      <c r="E138" s="72">
        <v>3211</v>
      </c>
      <c r="F138" s="73" t="s">
        <v>253</v>
      </c>
      <c r="G138" s="88">
        <f t="shared" si="3"/>
        <v>0.0018856578426570921</v>
      </c>
      <c r="H138" s="118">
        <f t="shared" si="4"/>
        <v>1.1037577363661042E-05</v>
      </c>
      <c r="I138" s="45" t="s">
        <v>418</v>
      </c>
    </row>
    <row r="139" spans="1:9" ht="24">
      <c r="A139" s="79">
        <f t="shared" si="5"/>
        <v>116</v>
      </c>
      <c r="B139" s="71" t="s">
        <v>254</v>
      </c>
      <c r="C139" s="71" t="s">
        <v>426</v>
      </c>
      <c r="D139" s="72">
        <v>2190</v>
      </c>
      <c r="E139" s="72">
        <v>2190</v>
      </c>
      <c r="F139" s="73" t="s">
        <v>255</v>
      </c>
      <c r="G139" s="88">
        <f t="shared" si="3"/>
        <v>0.0012860761991339246</v>
      </c>
      <c r="H139" s="118">
        <f t="shared" si="4"/>
        <v>7.527964629840449E-06</v>
      </c>
      <c r="I139" s="45" t="s">
        <v>418</v>
      </c>
    </row>
    <row r="140" spans="1:9" ht="24">
      <c r="A140" s="79">
        <f t="shared" si="5"/>
        <v>117</v>
      </c>
      <c r="B140" s="21" t="s">
        <v>256</v>
      </c>
      <c r="C140" s="71" t="s">
        <v>426</v>
      </c>
      <c r="D140" s="75">
        <v>7619</v>
      </c>
      <c r="E140" s="75">
        <v>7619</v>
      </c>
      <c r="F140" s="76" t="s">
        <v>257</v>
      </c>
      <c r="G140" s="88">
        <f t="shared" si="3"/>
        <v>0.004474253224292864</v>
      </c>
      <c r="H140" s="118">
        <f t="shared" si="4"/>
        <v>2.6189754572947206E-05</v>
      </c>
      <c r="I140" s="45" t="s">
        <v>418</v>
      </c>
    </row>
    <row r="141" spans="1:9" ht="24">
      <c r="A141" s="79">
        <f t="shared" si="5"/>
        <v>118</v>
      </c>
      <c r="B141" s="71" t="s">
        <v>258</v>
      </c>
      <c r="C141" s="71" t="s">
        <v>426</v>
      </c>
      <c r="D141" s="72">
        <v>8312</v>
      </c>
      <c r="E141" s="72">
        <v>8312</v>
      </c>
      <c r="F141" s="73" t="s">
        <v>259</v>
      </c>
      <c r="G141" s="88">
        <f t="shared" si="3"/>
        <v>0.004881217062648941</v>
      </c>
      <c r="H141" s="118">
        <f t="shared" si="4"/>
        <v>2.857189132567754E-05</v>
      </c>
      <c r="I141" s="45" t="s">
        <v>418</v>
      </c>
    </row>
    <row r="142" spans="1:9" ht="24">
      <c r="A142" s="79">
        <f t="shared" si="5"/>
        <v>119</v>
      </c>
      <c r="B142" s="71" t="s">
        <v>260</v>
      </c>
      <c r="C142" s="71" t="s">
        <v>426</v>
      </c>
      <c r="D142" s="72">
        <v>35450</v>
      </c>
      <c r="E142" s="72">
        <v>35450</v>
      </c>
      <c r="F142" s="73" t="s">
        <v>261</v>
      </c>
      <c r="G142" s="88">
        <f t="shared" si="3"/>
        <v>0.020817991442601654</v>
      </c>
      <c r="H142" s="118">
        <f t="shared" si="4"/>
        <v>0.00012185677905381001</v>
      </c>
      <c r="I142" s="45" t="s">
        <v>418</v>
      </c>
    </row>
    <row r="143" spans="1:9" ht="24">
      <c r="A143" s="79">
        <f t="shared" si="5"/>
        <v>120</v>
      </c>
      <c r="B143" s="71" t="s">
        <v>262</v>
      </c>
      <c r="C143" s="71" t="s">
        <v>426</v>
      </c>
      <c r="D143" s="72">
        <v>11913</v>
      </c>
      <c r="E143" s="72">
        <v>11913</v>
      </c>
      <c r="F143" s="73" t="s">
        <v>263</v>
      </c>
      <c r="G143" s="88">
        <f t="shared" si="3"/>
        <v>0.006995902173644952</v>
      </c>
      <c r="H143" s="118">
        <f t="shared" si="4"/>
        <v>4.095006513026907E-05</v>
      </c>
      <c r="I143" s="45" t="s">
        <v>418</v>
      </c>
    </row>
    <row r="144" spans="1:9" ht="24">
      <c r="A144" s="79">
        <f t="shared" si="5"/>
        <v>121</v>
      </c>
      <c r="B144" s="71" t="s">
        <v>264</v>
      </c>
      <c r="C144" s="71" t="s">
        <v>426</v>
      </c>
      <c r="D144" s="72">
        <v>3440</v>
      </c>
      <c r="E144" s="72">
        <v>3440</v>
      </c>
      <c r="F144" s="73" t="s">
        <v>265</v>
      </c>
      <c r="G144" s="88">
        <f t="shared" si="3"/>
        <v>0.0020201379566304567</v>
      </c>
      <c r="H144" s="118">
        <f t="shared" si="4"/>
        <v>1.1824748094361253E-05</v>
      </c>
      <c r="I144" s="45" t="s">
        <v>418</v>
      </c>
    </row>
    <row r="145" spans="1:9" ht="24">
      <c r="A145" s="79">
        <f t="shared" si="5"/>
        <v>122</v>
      </c>
      <c r="B145" s="71" t="s">
        <v>266</v>
      </c>
      <c r="C145" s="71" t="s">
        <v>426</v>
      </c>
      <c r="D145" s="72">
        <v>2525</v>
      </c>
      <c r="E145" s="72">
        <v>2525</v>
      </c>
      <c r="F145" s="73" t="s">
        <v>267</v>
      </c>
      <c r="G145" s="88">
        <f t="shared" si="3"/>
        <v>0.0014828047501429951</v>
      </c>
      <c r="H145" s="118">
        <f t="shared" si="4"/>
        <v>8.679502598332025E-06</v>
      </c>
      <c r="I145" s="45" t="s">
        <v>418</v>
      </c>
    </row>
    <row r="146" spans="1:9" ht="24">
      <c r="A146" s="79">
        <f t="shared" si="5"/>
        <v>123</v>
      </c>
      <c r="B146" s="71" t="s">
        <v>268</v>
      </c>
      <c r="C146" s="71" t="s">
        <v>426</v>
      </c>
      <c r="D146" s="72">
        <v>1081</v>
      </c>
      <c r="E146" s="72">
        <v>1081</v>
      </c>
      <c r="F146" s="73" t="s">
        <v>269</v>
      </c>
      <c r="G146" s="88">
        <f t="shared" si="3"/>
        <v>0.0006348166078830012</v>
      </c>
      <c r="H146" s="118">
        <f t="shared" si="4"/>
        <v>3.7158583401175914E-06</v>
      </c>
      <c r="I146" s="45" t="s">
        <v>418</v>
      </c>
    </row>
    <row r="147" spans="1:9" ht="24.75" thickBot="1">
      <c r="A147" s="128">
        <f t="shared" si="5"/>
        <v>124</v>
      </c>
      <c r="B147" s="55" t="s">
        <v>270</v>
      </c>
      <c r="C147" s="129" t="s">
        <v>426</v>
      </c>
      <c r="D147" s="80">
        <v>9153</v>
      </c>
      <c r="E147" s="80">
        <v>9153</v>
      </c>
      <c r="F147" s="81" t="s">
        <v>271</v>
      </c>
      <c r="G147" s="132">
        <f t="shared" si="3"/>
        <v>0.005375093813092608</v>
      </c>
      <c r="H147" s="133">
        <f t="shared" si="4"/>
        <v>3.146276724060714E-05</v>
      </c>
      <c r="I147" s="46" t="s">
        <v>418</v>
      </c>
    </row>
    <row r="148" spans="1:9" ht="13.5" thickBot="1">
      <c r="A148" s="42"/>
      <c r="B148" s="43" t="s">
        <v>423</v>
      </c>
      <c r="C148" s="42"/>
      <c r="D148" s="44">
        <f>SUM(D24:D147)</f>
        <v>1702853.5</v>
      </c>
      <c r="E148" s="83">
        <f>SUM(E24:E147)</f>
        <v>1702853.5</v>
      </c>
      <c r="F148" s="67"/>
      <c r="G148" s="89">
        <f>SUM(G24:G147)</f>
        <v>0.9999997063752969</v>
      </c>
      <c r="H148" s="117">
        <f>SUM(H24:H147)</f>
        <v>0.005853434209041101</v>
      </c>
      <c r="I148" s="82"/>
    </row>
    <row r="149" ht="12.75">
      <c r="H149" s="119"/>
    </row>
    <row r="150" ht="12.75">
      <c r="H150" s="119"/>
    </row>
    <row r="151" ht="12.75">
      <c r="H151" s="119"/>
    </row>
    <row r="152" ht="12.75">
      <c r="H152" s="119"/>
    </row>
    <row r="153" ht="12.75">
      <c r="H153" s="119"/>
    </row>
    <row r="154" ht="12.75">
      <c r="H154" s="119"/>
    </row>
    <row r="155" ht="12.75">
      <c r="H155" s="119"/>
    </row>
    <row r="156" ht="12.75">
      <c r="H156" s="119"/>
    </row>
    <row r="157" ht="12.75">
      <c r="H157" s="119"/>
    </row>
    <row r="158" ht="12.75">
      <c r="H158" s="119"/>
    </row>
    <row r="159" ht="12.75">
      <c r="H159" s="119"/>
    </row>
    <row r="160" spans="1:8" ht="12.75">
      <c r="A160" s="11" t="s">
        <v>281</v>
      </c>
      <c r="H160" s="119"/>
    </row>
    <row r="161" ht="13.5" thickBot="1">
      <c r="H161" s="119"/>
    </row>
    <row r="162" spans="1:9" ht="26.25" thickBot="1">
      <c r="A162" s="37" t="s">
        <v>10</v>
      </c>
      <c r="B162" s="38" t="s">
        <v>2</v>
      </c>
      <c r="C162" s="39" t="s">
        <v>3</v>
      </c>
      <c r="D162" s="40" t="s">
        <v>4</v>
      </c>
      <c r="E162" s="38" t="s">
        <v>5</v>
      </c>
      <c r="F162" s="41" t="s">
        <v>6</v>
      </c>
      <c r="G162" s="40" t="s">
        <v>7</v>
      </c>
      <c r="H162" s="120" t="s">
        <v>8</v>
      </c>
      <c r="I162" s="38" t="s">
        <v>9</v>
      </c>
    </row>
    <row r="163" spans="1:9" ht="36">
      <c r="A163" s="47">
        <v>1</v>
      </c>
      <c r="B163" s="48" t="s">
        <v>303</v>
      </c>
      <c r="C163" s="48" t="s">
        <v>432</v>
      </c>
      <c r="D163" s="49">
        <v>594.81</v>
      </c>
      <c r="E163" s="50">
        <v>0</v>
      </c>
      <c r="F163" s="49">
        <v>594.81</v>
      </c>
      <c r="G163" s="51">
        <f>F163/2099772.61</f>
        <v>0.0002832735302704991</v>
      </c>
      <c r="H163" s="121">
        <f>F163/290915288.22</f>
        <v>2.0446158180252952E-06</v>
      </c>
      <c r="I163" s="36" t="s">
        <v>404</v>
      </c>
    </row>
    <row r="164" spans="1:9" ht="51">
      <c r="A164" s="17">
        <f>A163+1</f>
        <v>2</v>
      </c>
      <c r="B164" s="21" t="s">
        <v>318</v>
      </c>
      <c r="C164" s="21" t="s">
        <v>353</v>
      </c>
      <c r="D164" s="22">
        <v>168049</v>
      </c>
      <c r="E164" s="53">
        <v>0</v>
      </c>
      <c r="F164" s="22">
        <v>168049</v>
      </c>
      <c r="G164" s="54">
        <f aca="true" t="shared" si="6" ref="G164:G171">F164/2099772.61</f>
        <v>0.08003199927443573</v>
      </c>
      <c r="H164" s="122">
        <f aca="true" t="shared" si="7" ref="H164:H171">F164/290915288.22</f>
        <v>0.0005776561315434053</v>
      </c>
      <c r="I164" s="45" t="s">
        <v>404</v>
      </c>
    </row>
    <row r="165" spans="1:9" ht="38.25">
      <c r="A165" s="17">
        <f aca="true" t="shared" si="8" ref="A165:A171">A164+1</f>
        <v>3</v>
      </c>
      <c r="B165" s="21" t="s">
        <v>306</v>
      </c>
      <c r="C165" s="21" t="s">
        <v>436</v>
      </c>
      <c r="D165" s="22">
        <v>41246</v>
      </c>
      <c r="E165" s="53">
        <v>0</v>
      </c>
      <c r="F165" s="22">
        <v>41246</v>
      </c>
      <c r="G165" s="54">
        <f t="shared" si="6"/>
        <v>0.019643079352292342</v>
      </c>
      <c r="H165" s="122">
        <f t="shared" si="7"/>
        <v>0.00014178010462210006</v>
      </c>
      <c r="I165" s="45" t="s">
        <v>404</v>
      </c>
    </row>
    <row r="166" spans="1:9" ht="38.25">
      <c r="A166" s="17">
        <f t="shared" si="8"/>
        <v>4</v>
      </c>
      <c r="B166" s="21" t="s">
        <v>314</v>
      </c>
      <c r="C166" s="21" t="s">
        <v>437</v>
      </c>
      <c r="D166" s="22">
        <v>317</v>
      </c>
      <c r="E166" s="53">
        <v>0</v>
      </c>
      <c r="F166" s="22">
        <v>317</v>
      </c>
      <c r="G166" s="54">
        <f t="shared" si="6"/>
        <v>0.00015096872799002747</v>
      </c>
      <c r="H166" s="122">
        <f t="shared" si="7"/>
        <v>1.0896642866024759E-06</v>
      </c>
      <c r="I166" s="45" t="s">
        <v>404</v>
      </c>
    </row>
    <row r="167" spans="1:9" ht="38.25">
      <c r="A167" s="17">
        <f t="shared" si="8"/>
        <v>5</v>
      </c>
      <c r="B167" s="21" t="s">
        <v>304</v>
      </c>
      <c r="C167" s="21" t="s">
        <v>435</v>
      </c>
      <c r="D167" s="22">
        <v>1847575</v>
      </c>
      <c r="E167" s="53">
        <v>0</v>
      </c>
      <c r="F167" s="22">
        <v>1847575</v>
      </c>
      <c r="G167" s="54">
        <f t="shared" si="6"/>
        <v>0.8798928946882492</v>
      </c>
      <c r="H167" s="122">
        <f t="shared" si="7"/>
        <v>0.00635090376756962</v>
      </c>
      <c r="I167" s="45" t="s">
        <v>404</v>
      </c>
    </row>
    <row r="168" spans="1:9" ht="38.25">
      <c r="A168" s="17">
        <f t="shared" si="8"/>
        <v>6</v>
      </c>
      <c r="B168" s="21" t="s">
        <v>315</v>
      </c>
      <c r="C168" s="21" t="s">
        <v>434</v>
      </c>
      <c r="D168" s="22">
        <v>50</v>
      </c>
      <c r="E168" s="53">
        <v>0</v>
      </c>
      <c r="F168" s="22">
        <v>50</v>
      </c>
      <c r="G168" s="54">
        <f t="shared" si="6"/>
        <v>2.3812102206628938E-05</v>
      </c>
      <c r="H168" s="122">
        <f t="shared" si="7"/>
        <v>1.7187133858083217E-07</v>
      </c>
      <c r="I168" s="45" t="s">
        <v>404</v>
      </c>
    </row>
    <row r="169" spans="1:9" ht="36">
      <c r="A169" s="17">
        <f t="shared" si="8"/>
        <v>7</v>
      </c>
      <c r="B169" s="21" t="s">
        <v>282</v>
      </c>
      <c r="C169" s="21" t="s">
        <v>433</v>
      </c>
      <c r="D169" s="22">
        <v>32327.99</v>
      </c>
      <c r="E169" s="53">
        <v>0</v>
      </c>
      <c r="F169" s="22">
        <v>32327.99</v>
      </c>
      <c r="G169" s="54">
        <f t="shared" si="6"/>
        <v>0.015395948040297565</v>
      </c>
      <c r="H169" s="122">
        <f t="shared" si="7"/>
        <v>0.00011112509829855513</v>
      </c>
      <c r="I169" s="45" t="s">
        <v>404</v>
      </c>
    </row>
    <row r="170" spans="1:9" ht="36">
      <c r="A170" s="17">
        <f t="shared" si="8"/>
        <v>8</v>
      </c>
      <c r="B170" s="21" t="s">
        <v>300</v>
      </c>
      <c r="C170" s="21" t="s">
        <v>432</v>
      </c>
      <c r="D170" s="22">
        <v>2454.85</v>
      </c>
      <c r="E170" s="53">
        <v>0</v>
      </c>
      <c r="F170" s="22">
        <v>2454.85</v>
      </c>
      <c r="G170" s="54">
        <f t="shared" si="6"/>
        <v>0.001169102782038861</v>
      </c>
      <c r="H170" s="122">
        <f t="shared" si="7"/>
        <v>8.438367110303116E-06</v>
      </c>
      <c r="I170" s="45" t="s">
        <v>404</v>
      </c>
    </row>
    <row r="171" spans="1:9" ht="36.75" thickBot="1">
      <c r="A171" s="154">
        <f t="shared" si="8"/>
        <v>9</v>
      </c>
      <c r="B171" s="26" t="s">
        <v>301</v>
      </c>
      <c r="C171" s="26" t="s">
        <v>431</v>
      </c>
      <c r="D171" s="167">
        <v>7157.96</v>
      </c>
      <c r="E171" s="168">
        <v>0</v>
      </c>
      <c r="F171" s="167">
        <v>7157.96</v>
      </c>
      <c r="G171" s="61">
        <f t="shared" si="6"/>
        <v>0.0034089215022192333</v>
      </c>
      <c r="H171" s="155">
        <f t="shared" si="7"/>
        <v>2.460496333416107E-05</v>
      </c>
      <c r="I171" s="140" t="s">
        <v>404</v>
      </c>
    </row>
    <row r="172" spans="1:9" ht="13.5" thickBot="1">
      <c r="A172" s="91"/>
      <c r="B172" s="96" t="s">
        <v>11</v>
      </c>
      <c r="C172" s="174"/>
      <c r="D172" s="169">
        <f>SUM(D163:D171)</f>
        <v>2099772.6100000003</v>
      </c>
      <c r="E172" s="169">
        <v>0</v>
      </c>
      <c r="F172" s="169">
        <f>SUM(F163:F171)</f>
        <v>2099772.6100000003</v>
      </c>
      <c r="G172" s="170">
        <f>SUM(G163:G171)</f>
        <v>1</v>
      </c>
      <c r="H172" s="171">
        <f>SUM(H163:H171)</f>
        <v>0.007217814583921353</v>
      </c>
      <c r="I172" s="95"/>
    </row>
    <row r="173" spans="1:9" ht="12.75">
      <c r="A173" s="23" t="s">
        <v>329</v>
      </c>
      <c r="B173" s="165"/>
      <c r="C173" s="165"/>
      <c r="D173" s="165"/>
      <c r="E173" s="165"/>
      <c r="F173" s="165"/>
      <c r="G173" s="165"/>
      <c r="H173" s="166"/>
      <c r="I173" s="165"/>
    </row>
    <row r="174" spans="1:9" ht="13.5" thickBot="1">
      <c r="A174" s="165"/>
      <c r="B174" s="165"/>
      <c r="C174" s="165"/>
      <c r="D174" s="165"/>
      <c r="E174" s="165"/>
      <c r="F174" s="165"/>
      <c r="G174" s="165"/>
      <c r="H174" s="166"/>
      <c r="I174" s="165"/>
    </row>
    <row r="175" spans="1:9" ht="26.25" thickBot="1">
      <c r="A175" s="13" t="s">
        <v>10</v>
      </c>
      <c r="B175" s="16" t="s">
        <v>2</v>
      </c>
      <c r="C175" s="16" t="s">
        <v>3</v>
      </c>
      <c r="D175" s="14" t="s">
        <v>4</v>
      </c>
      <c r="E175" s="16" t="s">
        <v>5</v>
      </c>
      <c r="F175" s="15" t="s">
        <v>6</v>
      </c>
      <c r="G175" s="14" t="s">
        <v>7</v>
      </c>
      <c r="H175" s="161" t="s">
        <v>8</v>
      </c>
      <c r="I175" s="16" t="s">
        <v>9</v>
      </c>
    </row>
    <row r="176" spans="1:9" ht="38.25">
      <c r="A176" s="47">
        <v>1</v>
      </c>
      <c r="B176" s="48" t="s">
        <v>365</v>
      </c>
      <c r="C176" s="48" t="s">
        <v>366</v>
      </c>
      <c r="D176" s="49">
        <v>5329.2</v>
      </c>
      <c r="E176" s="50">
        <v>0</v>
      </c>
      <c r="F176" s="49">
        <v>0</v>
      </c>
      <c r="G176" s="52">
        <f>F176/65955236.51</f>
        <v>0</v>
      </c>
      <c r="H176" s="121">
        <f>F176/290915288.22</f>
        <v>0</v>
      </c>
      <c r="I176" s="36" t="s">
        <v>407</v>
      </c>
    </row>
    <row r="177" spans="1:9" ht="38.25">
      <c r="A177" s="17">
        <f aca="true" t="shared" si="9" ref="A177:A235">A176+1</f>
        <v>2</v>
      </c>
      <c r="B177" s="21" t="s">
        <v>292</v>
      </c>
      <c r="C177" s="21" t="s">
        <v>293</v>
      </c>
      <c r="D177" s="22">
        <v>54792</v>
      </c>
      <c r="E177" s="53">
        <v>0</v>
      </c>
      <c r="F177" s="22">
        <v>54792</v>
      </c>
      <c r="G177" s="18">
        <f aca="true" t="shared" si="10" ref="G177:G235">F177/65955236.51</f>
        <v>0.0008307452584404355</v>
      </c>
      <c r="H177" s="122">
        <f aca="true" t="shared" si="11" ref="H177:H235">F177/290915288.22</f>
        <v>0.00018834348767041913</v>
      </c>
      <c r="I177" s="45" t="s">
        <v>404</v>
      </c>
    </row>
    <row r="178" spans="1:9" ht="36">
      <c r="A178" s="17">
        <f t="shared" si="9"/>
        <v>3</v>
      </c>
      <c r="B178" s="21" t="s">
        <v>367</v>
      </c>
      <c r="C178" s="21" t="s">
        <v>368</v>
      </c>
      <c r="D178" s="22">
        <v>16901.69</v>
      </c>
      <c r="E178" s="53">
        <v>0</v>
      </c>
      <c r="F178" s="22">
        <v>16901.69</v>
      </c>
      <c r="G178" s="18">
        <f t="shared" si="10"/>
        <v>0.00025626001655588634</v>
      </c>
      <c r="H178" s="122">
        <f t="shared" si="11"/>
        <v>5.80983216915653E-05</v>
      </c>
      <c r="I178" s="45" t="s">
        <v>404</v>
      </c>
    </row>
    <row r="179" spans="1:9" ht="72">
      <c r="A179" s="17">
        <f t="shared" si="9"/>
        <v>4</v>
      </c>
      <c r="B179" s="21" t="s">
        <v>369</v>
      </c>
      <c r="C179" s="21" t="s">
        <v>326</v>
      </c>
      <c r="D179" s="22">
        <v>54765.1</v>
      </c>
      <c r="E179" s="53">
        <v>0</v>
      </c>
      <c r="F179" s="22">
        <v>54765.1</v>
      </c>
      <c r="G179" s="18">
        <f t="shared" si="10"/>
        <v>0.0008303374060632263</v>
      </c>
      <c r="H179" s="122">
        <f t="shared" si="11"/>
        <v>0.00018825102089026262</v>
      </c>
      <c r="I179" s="45" t="s">
        <v>405</v>
      </c>
    </row>
    <row r="180" spans="1:11" ht="36">
      <c r="A180" s="17">
        <f t="shared" si="9"/>
        <v>5</v>
      </c>
      <c r="B180" s="21" t="s">
        <v>370</v>
      </c>
      <c r="C180" s="21" t="s">
        <v>277</v>
      </c>
      <c r="D180" s="22">
        <v>10914353.37</v>
      </c>
      <c r="E180" s="53">
        <v>0</v>
      </c>
      <c r="F180" s="22">
        <v>10914353.37</v>
      </c>
      <c r="G180" s="18">
        <f t="shared" si="10"/>
        <v>0.16548122556341963</v>
      </c>
      <c r="H180" s="122">
        <f t="shared" si="11"/>
        <v>0.037517290468922326</v>
      </c>
      <c r="I180" s="45" t="s">
        <v>404</v>
      </c>
      <c r="J180" s="24"/>
      <c r="K180" s="24"/>
    </row>
    <row r="181" spans="1:11" ht="38.25">
      <c r="A181" s="17">
        <f t="shared" si="9"/>
        <v>6</v>
      </c>
      <c r="B181" s="21" t="s">
        <v>371</v>
      </c>
      <c r="C181" s="21" t="s">
        <v>285</v>
      </c>
      <c r="D181" s="22">
        <v>1266.91</v>
      </c>
      <c r="E181" s="53">
        <v>0</v>
      </c>
      <c r="F181" s="22">
        <v>1266.91</v>
      </c>
      <c r="G181" s="18">
        <f t="shared" si="10"/>
        <v>1.920863402268164E-05</v>
      </c>
      <c r="H181" s="122">
        <f t="shared" si="11"/>
        <v>4.354910351228842E-06</v>
      </c>
      <c r="I181" s="45" t="s">
        <v>404</v>
      </c>
      <c r="J181" s="24"/>
      <c r="K181" s="24"/>
    </row>
    <row r="182" spans="1:11" ht="36">
      <c r="A182" s="17">
        <f t="shared" si="9"/>
        <v>7</v>
      </c>
      <c r="B182" s="21" t="s">
        <v>316</v>
      </c>
      <c r="C182" s="21" t="s">
        <v>317</v>
      </c>
      <c r="D182" s="22">
        <v>910187.19</v>
      </c>
      <c r="E182" s="53">
        <v>0</v>
      </c>
      <c r="F182" s="22">
        <v>910187.19</v>
      </c>
      <c r="G182" s="18">
        <f t="shared" si="10"/>
        <v>0.013800074689475176</v>
      </c>
      <c r="H182" s="122">
        <f t="shared" si="11"/>
        <v>0.0031287018140885242</v>
      </c>
      <c r="I182" s="45" t="s">
        <v>404</v>
      </c>
      <c r="J182" s="10"/>
      <c r="K182" s="3"/>
    </row>
    <row r="183" spans="1:11" ht="72.75" thickBot="1">
      <c r="A183" s="20">
        <f t="shared" si="9"/>
        <v>8</v>
      </c>
      <c r="B183" s="55" t="s">
        <v>372</v>
      </c>
      <c r="C183" s="55" t="s">
        <v>277</v>
      </c>
      <c r="D183" s="62">
        <v>10364.23</v>
      </c>
      <c r="E183" s="112">
        <v>0</v>
      </c>
      <c r="F183" s="62">
        <v>10364.23</v>
      </c>
      <c r="G183" s="63">
        <f t="shared" si="10"/>
        <v>0.00015714036592725427</v>
      </c>
      <c r="H183" s="123">
        <f t="shared" si="11"/>
        <v>3.562628166919236E-05</v>
      </c>
      <c r="I183" s="46" t="s">
        <v>406</v>
      </c>
      <c r="J183" s="57"/>
      <c r="K183" s="56"/>
    </row>
    <row r="184" spans="1:11" ht="51">
      <c r="A184" s="47">
        <f t="shared" si="9"/>
        <v>9</v>
      </c>
      <c r="B184" s="48" t="s">
        <v>373</v>
      </c>
      <c r="C184" s="48" t="s">
        <v>320</v>
      </c>
      <c r="D184" s="49">
        <v>3128.44</v>
      </c>
      <c r="E184" s="50">
        <v>0</v>
      </c>
      <c r="F184" s="49">
        <v>3128.44</v>
      </c>
      <c r="G184" s="52">
        <f t="shared" si="10"/>
        <v>4.7432776615480294E-05</v>
      </c>
      <c r="H184" s="121">
        <f t="shared" si="11"/>
        <v>1.0753783409396372E-05</v>
      </c>
      <c r="I184" s="36" t="s">
        <v>404</v>
      </c>
      <c r="J184" s="57"/>
      <c r="K184" s="12"/>
    </row>
    <row r="185" spans="1:11" ht="76.5">
      <c r="A185" s="17">
        <f t="shared" si="9"/>
        <v>10</v>
      </c>
      <c r="B185" s="21" t="s">
        <v>55</v>
      </c>
      <c r="C185" s="84" t="s">
        <v>426</v>
      </c>
      <c r="D185" s="75">
        <v>500</v>
      </c>
      <c r="E185" s="53">
        <v>0</v>
      </c>
      <c r="F185" s="75">
        <v>500</v>
      </c>
      <c r="G185" s="18">
        <f t="shared" si="10"/>
        <v>7.580899204632388E-06</v>
      </c>
      <c r="H185" s="122">
        <f t="shared" si="11"/>
        <v>1.7187133858083218E-06</v>
      </c>
      <c r="I185" s="19" t="s">
        <v>420</v>
      </c>
      <c r="J185" s="57"/>
      <c r="K185" s="12"/>
    </row>
    <row r="186" spans="1:11" ht="63.75">
      <c r="A186" s="17">
        <f t="shared" si="9"/>
        <v>11</v>
      </c>
      <c r="B186" s="21" t="s">
        <v>374</v>
      </c>
      <c r="C186" s="21" t="s">
        <v>286</v>
      </c>
      <c r="D186" s="22">
        <v>4262.4</v>
      </c>
      <c r="E186" s="53">
        <v>0</v>
      </c>
      <c r="F186" s="22">
        <v>4262.4</v>
      </c>
      <c r="G186" s="18">
        <f t="shared" si="10"/>
        <v>6.462564953965017E-05</v>
      </c>
      <c r="H186" s="122">
        <f t="shared" si="11"/>
        <v>1.465168787133878E-05</v>
      </c>
      <c r="I186" s="45" t="s">
        <v>404</v>
      </c>
      <c r="J186" s="57"/>
      <c r="K186" s="12"/>
    </row>
    <row r="187" spans="1:11" ht="36">
      <c r="A187" s="17">
        <f t="shared" si="9"/>
        <v>12</v>
      </c>
      <c r="B187" s="21" t="s">
        <v>375</v>
      </c>
      <c r="C187" s="21" t="s">
        <v>376</v>
      </c>
      <c r="D187" s="22">
        <v>1130</v>
      </c>
      <c r="E187" s="53">
        <v>0</v>
      </c>
      <c r="F187" s="22">
        <v>1130</v>
      </c>
      <c r="G187" s="18">
        <f t="shared" si="10"/>
        <v>1.7132832202469196E-05</v>
      </c>
      <c r="H187" s="122">
        <f t="shared" si="11"/>
        <v>3.884292251926807E-06</v>
      </c>
      <c r="I187" s="45" t="s">
        <v>404</v>
      </c>
      <c r="J187" s="57"/>
      <c r="K187" s="12"/>
    </row>
    <row r="188" spans="1:11" ht="38.25">
      <c r="A188" s="17">
        <f t="shared" si="9"/>
        <v>13</v>
      </c>
      <c r="B188" s="21" t="s">
        <v>377</v>
      </c>
      <c r="C188" s="21" t="s">
        <v>280</v>
      </c>
      <c r="D188" s="22">
        <v>61643.61</v>
      </c>
      <c r="E188" s="53">
        <v>0</v>
      </c>
      <c r="F188" s="22">
        <v>61643.61</v>
      </c>
      <c r="G188" s="18">
        <f t="shared" si="10"/>
        <v>0.0009346279880393382</v>
      </c>
      <c r="H188" s="122">
        <f t="shared" si="11"/>
        <v>0.00021189539531309544</v>
      </c>
      <c r="I188" s="45" t="s">
        <v>404</v>
      </c>
      <c r="J188" s="57"/>
      <c r="K188" s="12"/>
    </row>
    <row r="189" spans="1:11" ht="36">
      <c r="A189" s="17">
        <f t="shared" si="9"/>
        <v>14</v>
      </c>
      <c r="B189" s="21" t="s">
        <v>378</v>
      </c>
      <c r="C189" s="21" t="s">
        <v>379</v>
      </c>
      <c r="D189" s="22">
        <v>11338.78</v>
      </c>
      <c r="E189" s="53">
        <v>0</v>
      </c>
      <c r="F189" s="22">
        <v>11338.78</v>
      </c>
      <c r="G189" s="18">
        <f t="shared" si="10"/>
        <v>0.00017191629656700325</v>
      </c>
      <c r="H189" s="122">
        <f t="shared" si="11"/>
        <v>3.897622592947137E-05</v>
      </c>
      <c r="I189" s="45" t="s">
        <v>404</v>
      </c>
      <c r="J189" s="57"/>
      <c r="K189" s="12"/>
    </row>
    <row r="190" spans="1:11" ht="38.25">
      <c r="A190" s="17">
        <f t="shared" si="9"/>
        <v>15</v>
      </c>
      <c r="B190" s="21" t="s">
        <v>380</v>
      </c>
      <c r="C190" s="21" t="s">
        <v>381</v>
      </c>
      <c r="D190" s="22">
        <v>2111.47</v>
      </c>
      <c r="E190" s="53">
        <v>0</v>
      </c>
      <c r="F190" s="22">
        <v>2111.47</v>
      </c>
      <c r="G190" s="18">
        <f t="shared" si="10"/>
        <v>3.2013682487210294E-05</v>
      </c>
      <c r="H190" s="122">
        <f t="shared" si="11"/>
        <v>7.258023505465393E-06</v>
      </c>
      <c r="I190" s="45" t="s">
        <v>404</v>
      </c>
      <c r="J190" s="57"/>
      <c r="K190" s="12"/>
    </row>
    <row r="191" spans="1:11" ht="51.75" thickBot="1">
      <c r="A191" s="20">
        <f t="shared" si="9"/>
        <v>16</v>
      </c>
      <c r="B191" s="150" t="s">
        <v>382</v>
      </c>
      <c r="C191" s="150" t="s">
        <v>276</v>
      </c>
      <c r="D191" s="151">
        <v>1563.23</v>
      </c>
      <c r="E191" s="112">
        <v>0</v>
      </c>
      <c r="F191" s="62">
        <v>0</v>
      </c>
      <c r="G191" s="63">
        <f t="shared" si="10"/>
        <v>0</v>
      </c>
      <c r="H191" s="123">
        <f t="shared" si="11"/>
        <v>0</v>
      </c>
      <c r="I191" s="46" t="s">
        <v>408</v>
      </c>
      <c r="J191" s="57"/>
      <c r="K191" s="12"/>
    </row>
    <row r="192" spans="1:11" ht="36">
      <c r="A192" s="47">
        <f t="shared" si="9"/>
        <v>17</v>
      </c>
      <c r="B192" s="152" t="s">
        <v>312</v>
      </c>
      <c r="C192" s="152" t="s">
        <v>313</v>
      </c>
      <c r="D192" s="153">
        <v>6465.72</v>
      </c>
      <c r="E192" s="50">
        <v>0</v>
      </c>
      <c r="F192" s="153">
        <v>6465.72</v>
      </c>
      <c r="G192" s="52">
        <f t="shared" si="10"/>
        <v>9.803194321075144E-05</v>
      </c>
      <c r="H192" s="121">
        <f t="shared" si="11"/>
        <v>2.2225439025777163E-05</v>
      </c>
      <c r="I192" s="36" t="s">
        <v>404</v>
      </c>
      <c r="J192" s="57"/>
      <c r="K192" s="12"/>
    </row>
    <row r="193" spans="1:11" ht="38.25">
      <c r="A193" s="17">
        <f t="shared" si="9"/>
        <v>18</v>
      </c>
      <c r="B193" s="58" t="s">
        <v>297</v>
      </c>
      <c r="C193" s="58" t="s">
        <v>340</v>
      </c>
      <c r="D193" s="59">
        <v>1215145.62</v>
      </c>
      <c r="E193" s="53">
        <v>0</v>
      </c>
      <c r="F193" s="59">
        <v>1215145.62</v>
      </c>
      <c r="G193" s="18">
        <f t="shared" si="10"/>
        <v>0.01842379292834106</v>
      </c>
      <c r="H193" s="122">
        <f t="shared" si="11"/>
        <v>0.0041769740856007044</v>
      </c>
      <c r="I193" s="45" t="s">
        <v>404</v>
      </c>
      <c r="J193" s="57"/>
      <c r="K193" s="12"/>
    </row>
    <row r="194" spans="1:11" ht="38.25">
      <c r="A194" s="17">
        <f t="shared" si="9"/>
        <v>19</v>
      </c>
      <c r="B194" s="58" t="s">
        <v>345</v>
      </c>
      <c r="C194" s="58" t="s">
        <v>343</v>
      </c>
      <c r="D194" s="59">
        <v>1537.57</v>
      </c>
      <c r="E194" s="53">
        <v>0</v>
      </c>
      <c r="F194" s="59">
        <v>1537.57</v>
      </c>
      <c r="G194" s="18">
        <f t="shared" si="10"/>
        <v>2.331232638013324E-05</v>
      </c>
      <c r="H194" s="122">
        <f t="shared" si="11"/>
        <v>5.285284281234602E-06</v>
      </c>
      <c r="I194" s="45" t="s">
        <v>404</v>
      </c>
      <c r="J194" s="57"/>
      <c r="K194" s="12"/>
    </row>
    <row r="195" spans="1:11" ht="38.25">
      <c r="A195" s="17">
        <f t="shared" si="9"/>
        <v>20</v>
      </c>
      <c r="B195" s="58" t="s">
        <v>336</v>
      </c>
      <c r="C195" s="58" t="s">
        <v>337</v>
      </c>
      <c r="D195" s="59">
        <v>48214.6</v>
      </c>
      <c r="E195" s="53">
        <v>0</v>
      </c>
      <c r="F195" s="59">
        <v>48214.6</v>
      </c>
      <c r="G195" s="18">
        <f t="shared" si="10"/>
        <v>0.0007310200455833374</v>
      </c>
      <c r="H195" s="122">
        <f t="shared" si="11"/>
        <v>0.0001657341568227878</v>
      </c>
      <c r="I195" s="45" t="s">
        <v>404</v>
      </c>
      <c r="J195" s="57"/>
      <c r="K195" s="12"/>
    </row>
    <row r="196" spans="1:11" ht="38.25">
      <c r="A196" s="17">
        <f t="shared" si="9"/>
        <v>21</v>
      </c>
      <c r="B196" s="58" t="s">
        <v>344</v>
      </c>
      <c r="C196" s="58" t="s">
        <v>294</v>
      </c>
      <c r="D196" s="59">
        <v>520474.06</v>
      </c>
      <c r="E196" s="53">
        <v>0</v>
      </c>
      <c r="F196" s="59">
        <v>520474.06</v>
      </c>
      <c r="G196" s="18">
        <f t="shared" si="10"/>
        <v>0.00789132277497158</v>
      </c>
      <c r="H196" s="122">
        <f t="shared" si="11"/>
        <v>0.0017890914677760072</v>
      </c>
      <c r="I196" s="45" t="s">
        <v>404</v>
      </c>
      <c r="J196" s="57"/>
      <c r="K196" s="12"/>
    </row>
    <row r="197" spans="1:11" ht="38.25">
      <c r="A197" s="17">
        <f t="shared" si="9"/>
        <v>22</v>
      </c>
      <c r="B197" s="58" t="s">
        <v>332</v>
      </c>
      <c r="C197" s="58" t="s">
        <v>334</v>
      </c>
      <c r="D197" s="59">
        <v>100780.47</v>
      </c>
      <c r="E197" s="53">
        <v>0</v>
      </c>
      <c r="F197" s="59">
        <v>100780.47</v>
      </c>
      <c r="G197" s="18">
        <f t="shared" si="10"/>
        <v>0.0015280131697309564</v>
      </c>
      <c r="H197" s="122">
        <f t="shared" si="11"/>
        <v>0.000346425485634108</v>
      </c>
      <c r="I197" s="45" t="s">
        <v>404</v>
      </c>
      <c r="J197" s="57"/>
      <c r="K197" s="12"/>
    </row>
    <row r="198" spans="1:11" ht="38.25">
      <c r="A198" s="17">
        <f t="shared" si="9"/>
        <v>23</v>
      </c>
      <c r="B198" s="58" t="s">
        <v>333</v>
      </c>
      <c r="C198" s="58" t="s">
        <v>335</v>
      </c>
      <c r="D198" s="59">
        <v>33200.77</v>
      </c>
      <c r="E198" s="53">
        <v>0</v>
      </c>
      <c r="F198" s="59">
        <v>33200.77</v>
      </c>
      <c r="G198" s="18">
        <f t="shared" si="10"/>
        <v>0.0005033833817723656</v>
      </c>
      <c r="H198" s="122">
        <f t="shared" si="11"/>
        <v>0.0001141252156362867</v>
      </c>
      <c r="I198" s="45" t="s">
        <v>404</v>
      </c>
      <c r="J198" s="57"/>
      <c r="K198" s="56"/>
    </row>
    <row r="199" spans="1:11" ht="38.25">
      <c r="A199" s="17">
        <f t="shared" si="9"/>
        <v>24</v>
      </c>
      <c r="B199" s="58" t="s">
        <v>347</v>
      </c>
      <c r="C199" s="58" t="s">
        <v>348</v>
      </c>
      <c r="D199" s="59">
        <v>33640.45</v>
      </c>
      <c r="E199" s="53">
        <v>0</v>
      </c>
      <c r="F199" s="59">
        <v>33640.45</v>
      </c>
      <c r="G199" s="18">
        <f t="shared" si="10"/>
        <v>0.0005100497212969511</v>
      </c>
      <c r="H199" s="122">
        <f t="shared" si="11"/>
        <v>0.0001156365834392311</v>
      </c>
      <c r="I199" s="45" t="s">
        <v>404</v>
      </c>
      <c r="J199" s="57"/>
      <c r="K199" s="12"/>
    </row>
    <row r="200" spans="1:11" ht="38.25">
      <c r="A200" s="17">
        <f t="shared" si="9"/>
        <v>25</v>
      </c>
      <c r="B200" s="58" t="s">
        <v>346</v>
      </c>
      <c r="C200" s="58" t="s">
        <v>294</v>
      </c>
      <c r="D200" s="59">
        <v>22773.28</v>
      </c>
      <c r="E200" s="53">
        <v>0</v>
      </c>
      <c r="F200" s="59">
        <v>22773.28</v>
      </c>
      <c r="G200" s="18">
        <f t="shared" si="10"/>
        <v>0.00034528388047774133</v>
      </c>
      <c r="H200" s="122">
        <f t="shared" si="11"/>
        <v>7.828148234952186E-05</v>
      </c>
      <c r="I200" s="45" t="s">
        <v>404</v>
      </c>
      <c r="J200" s="57"/>
      <c r="K200" s="12"/>
    </row>
    <row r="201" spans="1:11" ht="38.25">
      <c r="A201" s="17">
        <f t="shared" si="9"/>
        <v>26</v>
      </c>
      <c r="B201" s="58" t="s">
        <v>341</v>
      </c>
      <c r="C201" s="58" t="s">
        <v>342</v>
      </c>
      <c r="D201" s="59">
        <v>17652.09</v>
      </c>
      <c r="E201" s="53">
        <v>0</v>
      </c>
      <c r="F201" s="59">
        <v>17652.09</v>
      </c>
      <c r="G201" s="18">
        <f t="shared" si="10"/>
        <v>0.00026763743008219863</v>
      </c>
      <c r="H201" s="122">
        <f t="shared" si="11"/>
        <v>6.067776674098643E-05</v>
      </c>
      <c r="I201" s="45" t="s">
        <v>404</v>
      </c>
      <c r="J201" s="57"/>
      <c r="K201" s="12"/>
    </row>
    <row r="202" spans="1:11" ht="39" thickBot="1">
      <c r="A202" s="20">
        <f t="shared" si="9"/>
        <v>27</v>
      </c>
      <c r="B202" s="150" t="s">
        <v>349</v>
      </c>
      <c r="C202" s="150" t="s">
        <v>350</v>
      </c>
      <c r="D202" s="151">
        <v>26805.79</v>
      </c>
      <c r="E202" s="112">
        <v>0</v>
      </c>
      <c r="F202" s="151">
        <v>26805.79</v>
      </c>
      <c r="G202" s="63">
        <f t="shared" si="10"/>
        <v>0.00040642398418108564</v>
      </c>
      <c r="H202" s="123">
        <f t="shared" si="11"/>
        <v>9.21429401803337E-05</v>
      </c>
      <c r="I202" s="46" t="s">
        <v>404</v>
      </c>
      <c r="J202" s="57"/>
      <c r="K202" s="12"/>
    </row>
    <row r="203" spans="1:11" ht="38.25">
      <c r="A203" s="47">
        <f t="shared" si="9"/>
        <v>28</v>
      </c>
      <c r="B203" s="152" t="s">
        <v>338</v>
      </c>
      <c r="C203" s="152" t="s">
        <v>339</v>
      </c>
      <c r="D203" s="153">
        <v>115291.23</v>
      </c>
      <c r="E203" s="50">
        <v>0</v>
      </c>
      <c r="F203" s="153">
        <v>115291.23</v>
      </c>
      <c r="G203" s="52">
        <f t="shared" si="10"/>
        <v>0.0017480223876161793</v>
      </c>
      <c r="H203" s="121">
        <f t="shared" si="11"/>
        <v>0.00039630516053461187</v>
      </c>
      <c r="I203" s="36" t="s">
        <v>404</v>
      </c>
      <c r="J203" s="57"/>
      <c r="K203" s="12"/>
    </row>
    <row r="204" spans="1:11" ht="38.25">
      <c r="A204" s="17">
        <f t="shared" si="9"/>
        <v>29</v>
      </c>
      <c r="B204" s="58" t="s">
        <v>354</v>
      </c>
      <c r="C204" s="58" t="s">
        <v>279</v>
      </c>
      <c r="D204" s="59">
        <v>110232.04</v>
      </c>
      <c r="E204" s="53">
        <v>0</v>
      </c>
      <c r="F204" s="59">
        <v>110232.04</v>
      </c>
      <c r="G204" s="18">
        <f t="shared" si="10"/>
        <v>0.001671315968722011</v>
      </c>
      <c r="H204" s="122">
        <f t="shared" si="11"/>
        <v>0.0003789145653859167</v>
      </c>
      <c r="I204" s="45" t="s">
        <v>409</v>
      </c>
      <c r="J204" s="57"/>
      <c r="K204" s="12"/>
    </row>
    <row r="205" spans="1:11" ht="72">
      <c r="A205" s="17">
        <f t="shared" si="9"/>
        <v>30</v>
      </c>
      <c r="B205" s="58" t="s">
        <v>355</v>
      </c>
      <c r="C205" s="58" t="s">
        <v>323</v>
      </c>
      <c r="D205" s="59">
        <v>136769.21</v>
      </c>
      <c r="E205" s="53">
        <v>0</v>
      </c>
      <c r="F205" s="59">
        <v>136769.21</v>
      </c>
      <c r="G205" s="18">
        <f t="shared" si="10"/>
        <v>0.0020736671906144</v>
      </c>
      <c r="H205" s="122">
        <f t="shared" si="11"/>
        <v>0.0004701341439868587</v>
      </c>
      <c r="I205" s="45" t="s">
        <v>410</v>
      </c>
      <c r="J205" s="57"/>
      <c r="K205" s="12"/>
    </row>
    <row r="206" spans="1:11" ht="38.25">
      <c r="A206" s="17">
        <f t="shared" si="9"/>
        <v>31</v>
      </c>
      <c r="B206" s="58" t="s">
        <v>383</v>
      </c>
      <c r="C206" s="58" t="s">
        <v>384</v>
      </c>
      <c r="D206" s="59">
        <v>4721.52</v>
      </c>
      <c r="E206" s="53">
        <v>0</v>
      </c>
      <c r="F206" s="59">
        <v>4721.52</v>
      </c>
      <c r="G206" s="18">
        <f t="shared" si="10"/>
        <v>7.158673442531183E-05</v>
      </c>
      <c r="H206" s="122">
        <f t="shared" si="11"/>
        <v>1.6229879250723414E-05</v>
      </c>
      <c r="I206" s="45" t="s">
        <v>404</v>
      </c>
      <c r="J206" s="57"/>
      <c r="K206" s="12"/>
    </row>
    <row r="207" spans="1:11" ht="89.25">
      <c r="A207" s="17">
        <f t="shared" si="9"/>
        <v>32</v>
      </c>
      <c r="B207" s="58" t="s">
        <v>385</v>
      </c>
      <c r="C207" s="58" t="s">
        <v>386</v>
      </c>
      <c r="D207" s="59">
        <v>6550152.72</v>
      </c>
      <c r="E207" s="53">
        <v>0</v>
      </c>
      <c r="F207" s="59">
        <v>6550152.72</v>
      </c>
      <c r="G207" s="18">
        <f t="shared" si="10"/>
        <v>0.09931209509053733</v>
      </c>
      <c r="H207" s="122">
        <f t="shared" si="11"/>
        <v>0.022515670317905575</v>
      </c>
      <c r="I207" s="45" t="s">
        <v>404</v>
      </c>
      <c r="J207" s="57"/>
      <c r="K207" s="12"/>
    </row>
    <row r="208" spans="1:11" ht="76.5">
      <c r="A208" s="17">
        <f t="shared" si="9"/>
        <v>33</v>
      </c>
      <c r="B208" s="58" t="s">
        <v>387</v>
      </c>
      <c r="C208" s="58" t="s">
        <v>302</v>
      </c>
      <c r="D208" s="59">
        <v>960.51</v>
      </c>
      <c r="E208" s="53">
        <v>0</v>
      </c>
      <c r="F208" s="59">
        <v>960.51</v>
      </c>
      <c r="G208" s="18">
        <f t="shared" si="10"/>
        <v>1.4563058990082908E-05</v>
      </c>
      <c r="H208" s="122">
        <f t="shared" si="11"/>
        <v>3.301682788405502E-06</v>
      </c>
      <c r="I208" s="45" t="s">
        <v>404</v>
      </c>
      <c r="J208" s="57"/>
      <c r="K208" s="12"/>
    </row>
    <row r="209" spans="1:11" ht="51.75" thickBot="1">
      <c r="A209" s="20">
        <f t="shared" si="9"/>
        <v>34</v>
      </c>
      <c r="B209" s="150" t="s">
        <v>401</v>
      </c>
      <c r="C209" s="150" t="s">
        <v>287</v>
      </c>
      <c r="D209" s="151">
        <v>3938.42</v>
      </c>
      <c r="E209" s="112">
        <v>0</v>
      </c>
      <c r="F209" s="151">
        <v>3938.42</v>
      </c>
      <c r="G209" s="63">
        <f t="shared" si="10"/>
        <v>5.9713530091016576E-05</v>
      </c>
      <c r="H209" s="123">
        <f t="shared" si="11"/>
        <v>1.353803034587042E-05</v>
      </c>
      <c r="I209" s="46" t="s">
        <v>404</v>
      </c>
      <c r="J209" s="57"/>
      <c r="K209" s="12"/>
    </row>
    <row r="210" spans="1:11" ht="38.25">
      <c r="A210" s="47"/>
      <c r="B210" s="152" t="s">
        <v>442</v>
      </c>
      <c r="C210" s="152" t="s">
        <v>443</v>
      </c>
      <c r="D210" s="153">
        <v>38935.84</v>
      </c>
      <c r="E210" s="50">
        <v>0</v>
      </c>
      <c r="F210" s="153">
        <v>38935.84</v>
      </c>
      <c r="G210" s="52"/>
      <c r="H210" s="121">
        <f t="shared" si="11"/>
        <v>0.00013383909879138216</v>
      </c>
      <c r="I210" s="36" t="s">
        <v>404</v>
      </c>
      <c r="J210" s="57"/>
      <c r="K210" s="12"/>
    </row>
    <row r="211" spans="1:11" ht="51">
      <c r="A211" s="17">
        <f>A209+1</f>
        <v>35</v>
      </c>
      <c r="B211" s="58" t="s">
        <v>288</v>
      </c>
      <c r="C211" s="58" t="s">
        <v>289</v>
      </c>
      <c r="D211" s="59">
        <v>155442.54</v>
      </c>
      <c r="E211" s="53">
        <v>0</v>
      </c>
      <c r="F211" s="59">
        <v>155442.54</v>
      </c>
      <c r="G211" s="18">
        <f t="shared" si="10"/>
        <v>0.0023567884557040763</v>
      </c>
      <c r="H211" s="122">
        <f t="shared" si="11"/>
        <v>0.000534322348444091</v>
      </c>
      <c r="I211" s="45" t="s">
        <v>404</v>
      </c>
      <c r="J211" s="57"/>
      <c r="K211" s="12"/>
    </row>
    <row r="212" spans="1:11" ht="38.25">
      <c r="A212" s="17">
        <f t="shared" si="9"/>
        <v>36</v>
      </c>
      <c r="B212" s="58" t="s">
        <v>388</v>
      </c>
      <c r="C212" s="58" t="s">
        <v>319</v>
      </c>
      <c r="D212" s="59">
        <v>7899.55</v>
      </c>
      <c r="E212" s="53">
        <v>0</v>
      </c>
      <c r="F212" s="59">
        <v>7899.55</v>
      </c>
      <c r="G212" s="18">
        <f t="shared" si="10"/>
        <v>0.00011977138462390755</v>
      </c>
      <c r="H212" s="122">
        <f t="shared" si="11"/>
        <v>2.7154124653724254E-05</v>
      </c>
      <c r="I212" s="45" t="s">
        <v>404</v>
      </c>
      <c r="J212" s="57"/>
      <c r="K212" s="12"/>
    </row>
    <row r="213" spans="1:11" ht="76.5">
      <c r="A213" s="17">
        <f t="shared" si="9"/>
        <v>37</v>
      </c>
      <c r="B213" s="58" t="s">
        <v>351</v>
      </c>
      <c r="C213" s="58" t="s">
        <v>352</v>
      </c>
      <c r="D213" s="59">
        <v>12913926.28</v>
      </c>
      <c r="E213" s="53">
        <v>0</v>
      </c>
      <c r="F213" s="59">
        <v>11378126.86</v>
      </c>
      <c r="G213" s="18">
        <f t="shared" si="10"/>
        <v>0.1725128657263608</v>
      </c>
      <c r="H213" s="122">
        <f t="shared" si="11"/>
        <v>0.039111477879414415</v>
      </c>
      <c r="I213" s="19" t="s">
        <v>440</v>
      </c>
      <c r="J213" s="57"/>
      <c r="K213" s="12"/>
    </row>
    <row r="214" spans="1:11" ht="36">
      <c r="A214" s="17">
        <f t="shared" si="9"/>
        <v>38</v>
      </c>
      <c r="B214" s="58" t="s">
        <v>307</v>
      </c>
      <c r="C214" s="58" t="s">
        <v>308</v>
      </c>
      <c r="D214" s="59">
        <v>26080.66</v>
      </c>
      <c r="E214" s="53">
        <v>0</v>
      </c>
      <c r="F214" s="59">
        <v>26080.66</v>
      </c>
      <c r="G214" s="18">
        <f t="shared" si="10"/>
        <v>0.00039542970930057545</v>
      </c>
      <c r="H214" s="122">
        <f t="shared" si="11"/>
        <v>8.965035890543132E-05</v>
      </c>
      <c r="I214" s="45" t="s">
        <v>404</v>
      </c>
      <c r="J214" s="57"/>
      <c r="K214" s="12"/>
    </row>
    <row r="215" spans="1:11" ht="38.25">
      <c r="A215" s="17">
        <f t="shared" si="9"/>
        <v>39</v>
      </c>
      <c r="B215" s="58" t="s">
        <v>356</v>
      </c>
      <c r="C215" s="58" t="s">
        <v>295</v>
      </c>
      <c r="D215" s="59">
        <v>1312858</v>
      </c>
      <c r="E215" s="53">
        <v>0</v>
      </c>
      <c r="F215" s="59">
        <v>1312858</v>
      </c>
      <c r="G215" s="18">
        <f t="shared" si="10"/>
        <v>0.019905288335990534</v>
      </c>
      <c r="H215" s="122">
        <f t="shared" si="11"/>
        <v>0.004512853236531083</v>
      </c>
      <c r="I215" s="45" t="s">
        <v>404</v>
      </c>
      <c r="J215" s="57"/>
      <c r="K215" s="12"/>
    </row>
    <row r="216" spans="1:11" ht="63.75">
      <c r="A216" s="17">
        <f t="shared" si="9"/>
        <v>40</v>
      </c>
      <c r="B216" s="58" t="s">
        <v>290</v>
      </c>
      <c r="C216" s="58" t="s">
        <v>291</v>
      </c>
      <c r="D216" s="59">
        <v>1917503.47</v>
      </c>
      <c r="E216" s="53">
        <v>0</v>
      </c>
      <c r="F216" s="59">
        <v>1917503.47</v>
      </c>
      <c r="G216" s="18">
        <f t="shared" si="10"/>
        <v>0.029072801061205685</v>
      </c>
      <c r="H216" s="122">
        <f t="shared" si="11"/>
        <v>0.006591277762445811</v>
      </c>
      <c r="I216" s="45" t="s">
        <v>404</v>
      </c>
      <c r="J216" s="57"/>
      <c r="K216" s="12"/>
    </row>
    <row r="217" spans="1:11" ht="36.75" thickBot="1">
      <c r="A217" s="20">
        <f t="shared" si="9"/>
        <v>41</v>
      </c>
      <c r="B217" s="55" t="s">
        <v>184</v>
      </c>
      <c r="C217" s="172" t="s">
        <v>426</v>
      </c>
      <c r="D217" s="80">
        <v>150</v>
      </c>
      <c r="E217" s="80">
        <v>0</v>
      </c>
      <c r="F217" s="80">
        <v>150</v>
      </c>
      <c r="G217" s="63">
        <f t="shared" si="10"/>
        <v>2.2742697613897163E-06</v>
      </c>
      <c r="H217" s="123">
        <f t="shared" si="11"/>
        <v>5.156140157424965E-07</v>
      </c>
      <c r="I217" s="46" t="s">
        <v>425</v>
      </c>
      <c r="J217" s="57"/>
      <c r="K217" s="12"/>
    </row>
    <row r="218" spans="1:11" ht="63.75">
      <c r="A218" s="47">
        <f t="shared" si="9"/>
        <v>42</v>
      </c>
      <c r="B218" s="48" t="s">
        <v>186</v>
      </c>
      <c r="C218" s="173" t="s">
        <v>426</v>
      </c>
      <c r="D218" s="148">
        <v>3700</v>
      </c>
      <c r="E218" s="50">
        <v>0</v>
      </c>
      <c r="F218" s="148">
        <v>3700</v>
      </c>
      <c r="G218" s="52">
        <f t="shared" si="10"/>
        <v>5.6098654114279666E-05</v>
      </c>
      <c r="H218" s="121">
        <f t="shared" si="11"/>
        <v>1.271847905498158E-05</v>
      </c>
      <c r="I218" s="149" t="s">
        <v>419</v>
      </c>
      <c r="J218" s="57"/>
      <c r="K218" s="12"/>
    </row>
    <row r="219" spans="1:11" ht="36">
      <c r="A219" s="17">
        <f t="shared" si="9"/>
        <v>43</v>
      </c>
      <c r="B219" s="58" t="s">
        <v>389</v>
      </c>
      <c r="C219" s="58" t="s">
        <v>305</v>
      </c>
      <c r="D219" s="59">
        <v>76726.23</v>
      </c>
      <c r="E219" s="53">
        <v>0</v>
      </c>
      <c r="F219" s="59">
        <v>76726.23</v>
      </c>
      <c r="G219" s="18">
        <f t="shared" si="10"/>
        <v>0.0011633076319628832</v>
      </c>
      <c r="H219" s="122">
        <f t="shared" si="11"/>
        <v>0.00026374079708721605</v>
      </c>
      <c r="I219" s="45" t="s">
        <v>404</v>
      </c>
      <c r="J219" s="57"/>
      <c r="K219" s="12"/>
    </row>
    <row r="220" spans="1:11" ht="60">
      <c r="A220" s="17">
        <f t="shared" si="9"/>
        <v>44</v>
      </c>
      <c r="B220" s="58" t="s">
        <v>357</v>
      </c>
      <c r="C220" s="58" t="s">
        <v>358</v>
      </c>
      <c r="D220" s="59">
        <v>115712.07</v>
      </c>
      <c r="E220" s="53">
        <v>0</v>
      </c>
      <c r="F220" s="59">
        <v>105915.33</v>
      </c>
      <c r="G220" s="18">
        <f t="shared" si="10"/>
        <v>0.0016058668819107537</v>
      </c>
      <c r="H220" s="122">
        <f t="shared" si="11"/>
        <v>0.00036407619086661143</v>
      </c>
      <c r="I220" s="45" t="s">
        <v>411</v>
      </c>
      <c r="J220" s="111"/>
      <c r="K220" s="12"/>
    </row>
    <row r="221" spans="1:11" ht="38.25">
      <c r="A221" s="17">
        <f t="shared" si="9"/>
        <v>45</v>
      </c>
      <c r="B221" s="21" t="s">
        <v>390</v>
      </c>
      <c r="C221" s="21" t="s">
        <v>273</v>
      </c>
      <c r="D221" s="22">
        <v>30302.61</v>
      </c>
      <c r="E221" s="53">
        <v>0</v>
      </c>
      <c r="F221" s="22">
        <v>30302.61</v>
      </c>
      <c r="G221" s="18">
        <f t="shared" si="10"/>
        <v>0.00045944206409457086</v>
      </c>
      <c r="H221" s="122">
        <f t="shared" si="11"/>
        <v>0.00010416300286385821</v>
      </c>
      <c r="I221" s="45" t="s">
        <v>404</v>
      </c>
      <c r="J221" s="57"/>
      <c r="K221" s="12"/>
    </row>
    <row r="222" spans="1:11" ht="36">
      <c r="A222" s="17">
        <f t="shared" si="9"/>
        <v>46</v>
      </c>
      <c r="B222" s="21" t="s">
        <v>274</v>
      </c>
      <c r="C222" s="21" t="s">
        <v>275</v>
      </c>
      <c r="D222" s="22">
        <v>79446.51</v>
      </c>
      <c r="E222" s="53">
        <v>0</v>
      </c>
      <c r="F222" s="22">
        <v>79446.51</v>
      </c>
      <c r="G222" s="18">
        <f t="shared" si="10"/>
        <v>0.001204551968939638</v>
      </c>
      <c r="H222" s="122">
        <f t="shared" si="11"/>
        <v>0.00027309156038550936</v>
      </c>
      <c r="I222" s="45" t="s">
        <v>404</v>
      </c>
      <c r="J222" s="57"/>
      <c r="K222" s="12"/>
    </row>
    <row r="223" spans="1:11" ht="38.25">
      <c r="A223" s="17">
        <f t="shared" si="9"/>
        <v>47</v>
      </c>
      <c r="B223" s="21" t="s">
        <v>309</v>
      </c>
      <c r="C223" s="21" t="s">
        <v>310</v>
      </c>
      <c r="D223" s="22">
        <v>43427.61</v>
      </c>
      <c r="E223" s="53">
        <v>0</v>
      </c>
      <c r="F223" s="22">
        <v>43427.61</v>
      </c>
      <c r="G223" s="18">
        <f t="shared" si="10"/>
        <v>0.000658440668216171</v>
      </c>
      <c r="H223" s="122">
        <f t="shared" si="11"/>
        <v>0.00014927922924132665</v>
      </c>
      <c r="I223" s="45" t="s">
        <v>404</v>
      </c>
      <c r="J223" s="57"/>
      <c r="K223" s="60"/>
    </row>
    <row r="224" spans="1:11" ht="51">
      <c r="A224" s="17">
        <f t="shared" si="9"/>
        <v>48</v>
      </c>
      <c r="B224" s="21" t="s">
        <v>359</v>
      </c>
      <c r="C224" s="21" t="s">
        <v>360</v>
      </c>
      <c r="D224" s="22">
        <v>332653.62</v>
      </c>
      <c r="E224" s="53">
        <v>0</v>
      </c>
      <c r="F224" s="59">
        <v>325206.88</v>
      </c>
      <c r="G224" s="18">
        <f t="shared" si="10"/>
        <v>0.004930721155865961</v>
      </c>
      <c r="H224" s="122">
        <f t="shared" si="11"/>
        <v>0.0011178748356259211</v>
      </c>
      <c r="I224" s="19" t="s">
        <v>412</v>
      </c>
      <c r="J224" s="57"/>
      <c r="K224" s="60"/>
    </row>
    <row r="225" spans="1:11" ht="77.25" thickBot="1">
      <c r="A225" s="20">
        <f t="shared" si="9"/>
        <v>49</v>
      </c>
      <c r="B225" s="55" t="s">
        <v>324</v>
      </c>
      <c r="C225" s="55" t="s">
        <v>325</v>
      </c>
      <c r="D225" s="62">
        <v>18614855.44</v>
      </c>
      <c r="E225" s="112">
        <v>0</v>
      </c>
      <c r="F225" s="62">
        <v>18614855.44</v>
      </c>
      <c r="G225" s="63">
        <f t="shared" si="10"/>
        <v>0.28223468559888576</v>
      </c>
      <c r="H225" s="123">
        <f t="shared" si="11"/>
        <v>0.06398720243922972</v>
      </c>
      <c r="I225" s="46" t="s">
        <v>404</v>
      </c>
      <c r="J225" s="57"/>
      <c r="K225" s="60"/>
    </row>
    <row r="226" spans="1:11" ht="36">
      <c r="A226" s="47">
        <f t="shared" si="9"/>
        <v>50</v>
      </c>
      <c r="B226" s="48" t="s">
        <v>361</v>
      </c>
      <c r="C226" s="48" t="s">
        <v>298</v>
      </c>
      <c r="D226" s="49">
        <v>1482113.67</v>
      </c>
      <c r="E226" s="50">
        <v>0</v>
      </c>
      <c r="F226" s="49">
        <v>1482113.67</v>
      </c>
      <c r="G226" s="52">
        <f t="shared" si="10"/>
        <v>0.022471508684155577</v>
      </c>
      <c r="H226" s="121">
        <f t="shared" si="11"/>
        <v>0.005094657207836995</v>
      </c>
      <c r="I226" s="36" t="s">
        <v>404</v>
      </c>
      <c r="J226" s="111"/>
      <c r="K226" s="60"/>
    </row>
    <row r="227" spans="1:11" ht="38.25">
      <c r="A227" s="17">
        <f t="shared" si="9"/>
        <v>51</v>
      </c>
      <c r="B227" s="21" t="s">
        <v>391</v>
      </c>
      <c r="C227" s="21" t="s">
        <v>392</v>
      </c>
      <c r="D227" s="22">
        <v>4595.87</v>
      </c>
      <c r="E227" s="53">
        <v>0</v>
      </c>
      <c r="F227" s="22">
        <v>4595.87</v>
      </c>
      <c r="G227" s="18">
        <f t="shared" si="10"/>
        <v>6.96816544551877E-05</v>
      </c>
      <c r="H227" s="122">
        <f t="shared" si="11"/>
        <v>1.5797966576869783E-05</v>
      </c>
      <c r="I227" s="45" t="s">
        <v>404</v>
      </c>
      <c r="J227" s="57"/>
      <c r="K227" s="60"/>
    </row>
    <row r="228" spans="1:11" ht="63.75">
      <c r="A228" s="17">
        <f t="shared" si="9"/>
        <v>52</v>
      </c>
      <c r="B228" s="21" t="s">
        <v>393</v>
      </c>
      <c r="C228" s="21" t="s">
        <v>278</v>
      </c>
      <c r="D228" s="22">
        <v>9418.16</v>
      </c>
      <c r="E228" s="53">
        <v>0</v>
      </c>
      <c r="F228" s="22">
        <v>9418.16</v>
      </c>
      <c r="G228" s="18">
        <f t="shared" si="10"/>
        <v>0.00014279624330620113</v>
      </c>
      <c r="H228" s="122">
        <f t="shared" si="11"/>
        <v>3.2374235323369005E-05</v>
      </c>
      <c r="I228" s="45" t="s">
        <v>404</v>
      </c>
      <c r="J228" s="111"/>
      <c r="K228" s="12"/>
    </row>
    <row r="229" spans="1:11" ht="38.25">
      <c r="A229" s="17">
        <f t="shared" si="9"/>
        <v>53</v>
      </c>
      <c r="B229" s="21" t="s">
        <v>394</v>
      </c>
      <c r="C229" s="21" t="s">
        <v>299</v>
      </c>
      <c r="D229" s="22">
        <v>1719.36</v>
      </c>
      <c r="E229" s="53">
        <v>0</v>
      </c>
      <c r="F229" s="22">
        <v>1719.36</v>
      </c>
      <c r="G229" s="18">
        <f t="shared" si="10"/>
        <v>2.6068589712953483E-05</v>
      </c>
      <c r="H229" s="122">
        <f t="shared" si="11"/>
        <v>5.910174094046792E-06</v>
      </c>
      <c r="I229" s="45" t="s">
        <v>404</v>
      </c>
      <c r="J229" s="111"/>
      <c r="K229" s="12"/>
    </row>
    <row r="230" spans="1:11" ht="36">
      <c r="A230" s="17">
        <f t="shared" si="9"/>
        <v>54</v>
      </c>
      <c r="B230" s="21" t="s">
        <v>395</v>
      </c>
      <c r="C230" s="21" t="s">
        <v>284</v>
      </c>
      <c r="D230" s="22">
        <v>1382364.97</v>
      </c>
      <c r="E230" s="53">
        <v>0</v>
      </c>
      <c r="F230" s="22">
        <v>1382364.97</v>
      </c>
      <c r="G230" s="18">
        <f t="shared" si="10"/>
        <v>0.02095913900316935</v>
      </c>
      <c r="H230" s="122">
        <f t="shared" si="11"/>
        <v>0.004751778356023038</v>
      </c>
      <c r="I230" s="45" t="s">
        <v>404</v>
      </c>
      <c r="J230" s="111"/>
      <c r="K230" s="60"/>
    </row>
    <row r="231" spans="1:11" ht="36">
      <c r="A231" s="17">
        <f t="shared" si="9"/>
        <v>55</v>
      </c>
      <c r="B231" s="21" t="s">
        <v>396</v>
      </c>
      <c r="C231" s="21" t="s">
        <v>283</v>
      </c>
      <c r="D231" s="22">
        <v>7882488.15</v>
      </c>
      <c r="E231" s="53">
        <v>0</v>
      </c>
      <c r="F231" s="22">
        <v>7882488.15</v>
      </c>
      <c r="G231" s="18">
        <f t="shared" si="10"/>
        <v>0.11951269629371845</v>
      </c>
      <c r="H231" s="122">
        <f t="shared" si="11"/>
        <v>0.02709547579376095</v>
      </c>
      <c r="I231" s="45" t="s">
        <v>404</v>
      </c>
      <c r="J231" s="57"/>
      <c r="K231" s="56"/>
    </row>
    <row r="232" spans="1:11" ht="63.75">
      <c r="A232" s="17">
        <f t="shared" si="9"/>
        <v>56</v>
      </c>
      <c r="B232" s="21" t="s">
        <v>248</v>
      </c>
      <c r="C232" s="74" t="s">
        <v>438</v>
      </c>
      <c r="D232" s="75">
        <v>1500</v>
      </c>
      <c r="E232" s="53">
        <v>0</v>
      </c>
      <c r="F232" s="75">
        <v>1500</v>
      </c>
      <c r="G232" s="18">
        <f t="shared" si="10"/>
        <v>2.2742697613897164E-05</v>
      </c>
      <c r="H232" s="122">
        <f t="shared" si="11"/>
        <v>5.156140157424965E-06</v>
      </c>
      <c r="I232" s="19" t="s">
        <v>422</v>
      </c>
      <c r="J232" s="57"/>
      <c r="K232" s="60"/>
    </row>
    <row r="233" spans="1:11" ht="38.25">
      <c r="A233" s="17">
        <f t="shared" si="9"/>
        <v>57</v>
      </c>
      <c r="B233" s="21" t="s">
        <v>397</v>
      </c>
      <c r="C233" s="21" t="s">
        <v>311</v>
      </c>
      <c r="D233" s="22">
        <v>37242.07</v>
      </c>
      <c r="E233" s="53">
        <v>0</v>
      </c>
      <c r="F233" s="22">
        <v>37242.07</v>
      </c>
      <c r="G233" s="18">
        <f t="shared" si="10"/>
        <v>0.0005646567576837274</v>
      </c>
      <c r="H233" s="122">
        <f t="shared" si="11"/>
        <v>0.00012801688844842104</v>
      </c>
      <c r="I233" s="45" t="s">
        <v>404</v>
      </c>
      <c r="J233" s="57"/>
      <c r="K233" s="12"/>
    </row>
    <row r="234" spans="1:11" ht="51.75" thickBot="1">
      <c r="A234" s="20">
        <f t="shared" si="9"/>
        <v>58</v>
      </c>
      <c r="B234" s="55" t="s">
        <v>362</v>
      </c>
      <c r="C234" s="55" t="s">
        <v>296</v>
      </c>
      <c r="D234" s="62">
        <v>7667.21</v>
      </c>
      <c r="E234" s="112">
        <v>0</v>
      </c>
      <c r="F234" s="62">
        <v>3987.92</v>
      </c>
      <c r="G234" s="63">
        <f t="shared" si="10"/>
        <v>6.046403911227518E-05</v>
      </c>
      <c r="H234" s="123">
        <f t="shared" si="11"/>
        <v>1.3708182971065445E-05</v>
      </c>
      <c r="I234" s="141" t="s">
        <v>413</v>
      </c>
      <c r="J234" s="57"/>
      <c r="K234" s="12"/>
    </row>
    <row r="235" spans="1:11" ht="102.75" thickBot="1">
      <c r="A235" s="142">
        <f t="shared" si="9"/>
        <v>59</v>
      </c>
      <c r="B235" s="143" t="s">
        <v>363</v>
      </c>
      <c r="C235" s="143" t="s">
        <v>364</v>
      </c>
      <c r="D235" s="144">
        <v>76663.39</v>
      </c>
      <c r="E235" s="145">
        <v>0</v>
      </c>
      <c r="F235" s="144">
        <v>76663.39</v>
      </c>
      <c r="G235" s="162">
        <f t="shared" si="10"/>
        <v>0.001162354864550845</v>
      </c>
      <c r="H235" s="146">
        <f t="shared" si="11"/>
        <v>0.00026352478918888764</v>
      </c>
      <c r="I235" s="147" t="s">
        <v>404</v>
      </c>
      <c r="J235" s="57"/>
      <c r="K235" s="12"/>
    </row>
    <row r="236" spans="1:11" ht="13.5" thickBot="1">
      <c r="A236" s="106"/>
      <c r="B236" s="107" t="s">
        <v>20</v>
      </c>
      <c r="C236" s="107"/>
      <c r="D236" s="108">
        <f>SUM(D176:D235)</f>
        <v>67557786.96999997</v>
      </c>
      <c r="E236" s="108">
        <f>SUM(E222:E235)</f>
        <v>0</v>
      </c>
      <c r="F236" s="109">
        <f>SUM(F176:F235)</f>
        <v>65994172.34999999</v>
      </c>
      <c r="G236" s="110">
        <f>SUM(G176:G235)</f>
        <v>1.0000000000000002</v>
      </c>
      <c r="H236" s="125">
        <f>SUM(H176:H235)</f>
        <v>0.22685013480657282</v>
      </c>
      <c r="I236" s="107"/>
      <c r="J236" s="111"/>
      <c r="K236" s="12"/>
    </row>
    <row r="237" spans="1:11" ht="12.75">
      <c r="A237" s="156"/>
      <c r="B237" s="156"/>
      <c r="C237" s="156"/>
      <c r="D237" s="157"/>
      <c r="E237" s="157"/>
      <c r="F237" s="158"/>
      <c r="G237" s="159"/>
      <c r="H237" s="160"/>
      <c r="I237" s="156"/>
      <c r="J237" s="57"/>
      <c r="K237" s="12"/>
    </row>
    <row r="238" spans="1:11" ht="12.75">
      <c r="A238" s="156"/>
      <c r="B238" s="156"/>
      <c r="C238" s="156"/>
      <c r="D238" s="157"/>
      <c r="E238" s="157"/>
      <c r="F238" s="158"/>
      <c r="G238" s="159"/>
      <c r="H238" s="160"/>
      <c r="I238" s="156"/>
      <c r="J238" s="111"/>
      <c r="K238" s="12"/>
    </row>
    <row r="239" spans="1:11" ht="12.75">
      <c r="A239" s="25" t="s">
        <v>330</v>
      </c>
      <c r="B239" s="24"/>
      <c r="C239" s="24"/>
      <c r="D239" s="24"/>
      <c r="E239" s="24"/>
      <c r="F239" s="24"/>
      <c r="G239" s="24"/>
      <c r="H239" s="124"/>
      <c r="I239" s="24"/>
      <c r="J239" s="111"/>
      <c r="K239" s="12"/>
    </row>
    <row r="240" spans="1:11" ht="13.5" thickBot="1">
      <c r="A240" s="24"/>
      <c r="B240" s="24"/>
      <c r="C240" s="24"/>
      <c r="D240" s="24"/>
      <c r="E240" s="24"/>
      <c r="F240" s="24"/>
      <c r="G240" s="24"/>
      <c r="H240" s="124"/>
      <c r="I240" s="24"/>
      <c r="J240" s="111"/>
      <c r="K240" s="12"/>
    </row>
    <row r="241" spans="1:11" ht="26.25" thickBot="1">
      <c r="A241" s="102" t="s">
        <v>10</v>
      </c>
      <c r="B241" s="103" t="s">
        <v>2</v>
      </c>
      <c r="C241" s="104" t="s">
        <v>3</v>
      </c>
      <c r="D241" s="103" t="s">
        <v>12</v>
      </c>
      <c r="E241" s="104" t="s">
        <v>15</v>
      </c>
      <c r="F241" s="103" t="s">
        <v>400</v>
      </c>
      <c r="G241" s="104" t="s">
        <v>398</v>
      </c>
      <c r="H241" s="126" t="s">
        <v>8</v>
      </c>
      <c r="I241" s="105" t="s">
        <v>399</v>
      </c>
      <c r="J241" s="57"/>
      <c r="K241" s="56"/>
    </row>
    <row r="242" spans="1:11" ht="39" thickBot="1">
      <c r="A242" s="97">
        <v>1</v>
      </c>
      <c r="B242" s="98" t="s">
        <v>321</v>
      </c>
      <c r="C242" s="98" t="s">
        <v>322</v>
      </c>
      <c r="D242" s="99">
        <v>28950486.9</v>
      </c>
      <c r="E242" s="99">
        <v>0</v>
      </c>
      <c r="F242" s="99">
        <v>28950486.9</v>
      </c>
      <c r="G242" s="100">
        <v>1</v>
      </c>
      <c r="H242" s="127">
        <f>F242/290915288.22</f>
        <v>0.09951517872139692</v>
      </c>
      <c r="I242" s="101" t="s">
        <v>13</v>
      </c>
      <c r="J242" s="111"/>
      <c r="K242" s="12"/>
    </row>
    <row r="243" spans="1:11" ht="13.5" thickBot="1">
      <c r="A243" s="91"/>
      <c r="B243" s="175" t="s">
        <v>331</v>
      </c>
      <c r="C243" s="176"/>
      <c r="D243" s="92">
        <f>SUM(D242:D242)</f>
        <v>28950486.9</v>
      </c>
      <c r="E243" s="93">
        <v>0</v>
      </c>
      <c r="F243" s="94">
        <f>SUM(F242:F242)</f>
        <v>28950486.9</v>
      </c>
      <c r="G243" s="95">
        <f>SUM(G242:G242)</f>
        <v>1</v>
      </c>
      <c r="H243" s="126">
        <f>F243/290915288.22</f>
        <v>0.09951517872139692</v>
      </c>
      <c r="I243" s="95"/>
      <c r="J243" s="24"/>
      <c r="K243" s="24"/>
    </row>
    <row r="244" spans="1:11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2:11" ht="23.25">
      <c r="B245" s="2" t="s">
        <v>444</v>
      </c>
      <c r="C245" s="163"/>
      <c r="D245" s="163"/>
      <c r="E245" s="163"/>
      <c r="F245" s="163"/>
      <c r="J245" s="24"/>
      <c r="K245" s="24"/>
    </row>
    <row r="246" spans="2:11" ht="23.25">
      <c r="B246" s="2" t="s">
        <v>445</v>
      </c>
      <c r="C246" s="163"/>
      <c r="D246" s="163"/>
      <c r="E246" s="163"/>
      <c r="F246" s="163"/>
      <c r="J246" s="24"/>
      <c r="K246" s="24"/>
    </row>
    <row r="247" spans="2:11" ht="22.5">
      <c r="B247" s="164" t="s">
        <v>441</v>
      </c>
      <c r="C247" s="164"/>
      <c r="D247" s="164"/>
      <c r="E247" s="164"/>
      <c r="F247" s="164"/>
      <c r="K247" s="24"/>
    </row>
    <row r="248" spans="1:11" ht="12.75">
      <c r="A248" s="1" t="s">
        <v>417</v>
      </c>
      <c r="B248" s="1"/>
      <c r="C248" s="1"/>
      <c r="D248" s="1"/>
      <c r="E248" s="1"/>
      <c r="F248" s="1"/>
      <c r="G248" s="1"/>
      <c r="H248" s="1"/>
      <c r="I248" s="7"/>
      <c r="K248" s="24"/>
    </row>
    <row r="249" spans="1:11" ht="12.75">
      <c r="A249" s="1" t="s">
        <v>427</v>
      </c>
      <c r="B249" s="1"/>
      <c r="C249" s="1"/>
      <c r="D249" s="1"/>
      <c r="E249" s="1"/>
      <c r="F249" s="1"/>
      <c r="G249" s="1"/>
      <c r="H249" s="1"/>
      <c r="I249" s="7"/>
      <c r="J249" s="24"/>
      <c r="K249" s="24"/>
    </row>
    <row r="250" spans="1:9" ht="12.75">
      <c r="A250" s="1" t="s">
        <v>428</v>
      </c>
      <c r="B250" s="1"/>
      <c r="C250" s="1"/>
      <c r="D250" s="1"/>
      <c r="E250" s="1"/>
      <c r="F250" s="1"/>
      <c r="G250" s="1"/>
      <c r="H250" s="1"/>
      <c r="I250" s="7"/>
    </row>
    <row r="251" spans="1:9" ht="15.75">
      <c r="A251" s="3"/>
      <c r="B251" s="9"/>
      <c r="C251" s="9"/>
      <c r="D251" s="1"/>
      <c r="E251" s="1"/>
      <c r="F251" s="8" t="s">
        <v>415</v>
      </c>
      <c r="G251" s="1"/>
      <c r="H251" s="1"/>
      <c r="I251" s="7"/>
    </row>
    <row r="252" spans="2:10" s="3" customFormat="1" ht="15.75">
      <c r="B252" s="9"/>
      <c r="C252" s="9"/>
      <c r="E252" s="1"/>
      <c r="F252" s="8" t="s">
        <v>414</v>
      </c>
      <c r="H252" s="1"/>
      <c r="I252" s="7"/>
      <c r="J252" s="1"/>
    </row>
    <row r="253" spans="2:10" s="3" customFormat="1" ht="13.5" customHeight="1">
      <c r="B253" s="9"/>
      <c r="C253" s="9"/>
      <c r="D253" s="1"/>
      <c r="E253" s="1"/>
      <c r="F253" s="8" t="s">
        <v>416</v>
      </c>
      <c r="G253" s="1"/>
      <c r="H253" s="1"/>
      <c r="I253" s="7"/>
      <c r="J253" s="1"/>
    </row>
    <row r="254" s="3" customFormat="1" ht="13.5" customHeight="1">
      <c r="J254" s="1"/>
    </row>
    <row r="255" spans="1:10" s="3" customFormat="1" ht="12.75">
      <c r="A255"/>
      <c r="B255"/>
      <c r="C255"/>
      <c r="D255"/>
      <c r="E255"/>
      <c r="F255"/>
      <c r="G255"/>
      <c r="H255"/>
      <c r="I255"/>
      <c r="J255" s="1"/>
    </row>
    <row r="256" spans="1:10" s="3" customFormat="1" ht="12.75">
      <c r="A256"/>
      <c r="B256"/>
      <c r="C256"/>
      <c r="D256"/>
      <c r="E256"/>
      <c r="F256"/>
      <c r="G256"/>
      <c r="H256"/>
      <c r="I256"/>
      <c r="J256" s="1"/>
    </row>
    <row r="257" spans="1:10" s="3" customFormat="1" ht="16.5" customHeight="1">
      <c r="A257"/>
      <c r="B257"/>
      <c r="C257"/>
      <c r="D257"/>
      <c r="E257"/>
      <c r="F257"/>
      <c r="G257"/>
      <c r="H257"/>
      <c r="I257"/>
      <c r="J257" s="1"/>
    </row>
    <row r="258" spans="1:10" s="3" customFormat="1" ht="12.75">
      <c r="A258"/>
      <c r="B258"/>
      <c r="C258"/>
      <c r="D258"/>
      <c r="E258"/>
      <c r="F258"/>
      <c r="G258"/>
      <c r="H258"/>
      <c r="I258"/>
      <c r="J258" s="1"/>
    </row>
    <row r="259" spans="1:10" s="3" customFormat="1" ht="12.75">
      <c r="A259"/>
      <c r="B259"/>
      <c r="C259"/>
      <c r="D259"/>
      <c r="E259"/>
      <c r="F259"/>
      <c r="G259"/>
      <c r="H259"/>
      <c r="I259"/>
      <c r="J259" s="1"/>
    </row>
    <row r="260" spans="1:10" s="3" customFormat="1" ht="12.75">
      <c r="A260"/>
      <c r="B260"/>
      <c r="C260"/>
      <c r="D260"/>
      <c r="E260"/>
      <c r="F260"/>
      <c r="G260"/>
      <c r="H260"/>
      <c r="I260"/>
      <c r="J260" s="1"/>
    </row>
    <row r="261" spans="1:9" s="3" customFormat="1" ht="12.75">
      <c r="A261"/>
      <c r="B261"/>
      <c r="C261"/>
      <c r="D261"/>
      <c r="E261"/>
      <c r="F261"/>
      <c r="G261"/>
      <c r="H261"/>
      <c r="I261"/>
    </row>
  </sheetData>
  <mergeCells count="1">
    <mergeCell ref="B243:C243"/>
  </mergeCells>
  <printOptions/>
  <pageMargins left="0.11811023622047245" right="0.11811023622047245" top="1.7716535433070868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2011-04-28T11:46:59Z</cp:lastPrinted>
  <dcterms:created xsi:type="dcterms:W3CDTF">2010-08-04T08:57:51Z</dcterms:created>
  <dcterms:modified xsi:type="dcterms:W3CDTF">2011-04-29T08:41:14Z</dcterms:modified>
  <cp:category/>
  <cp:version/>
  <cp:contentType/>
  <cp:contentStatus/>
</cp:coreProperties>
</file>