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<sst xmlns="http://schemas.openxmlformats.org/spreadsheetml/2006/main" count="162" uniqueCount="125">
  <si>
    <t>Temei juridic : art.20, lit (k) si art.72, al. (1) din Legea nr.85/2006 privind procedura insolventei</t>
  </si>
  <si>
    <t>Administrator judiciar : GLOBAL MONEY RECOVERY IPURL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</si>
  <si>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</si>
  <si>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</si>
  <si>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</si>
  <si>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</si>
  <si>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</si>
  <si>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</si>
  <si>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</si>
  <si>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</si>
  <si>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1.</t>
  </si>
  <si>
    <t>Nr. crt.</t>
  </si>
  <si>
    <t>Privilegiată taxe şi impozite</t>
  </si>
  <si>
    <t>2.</t>
  </si>
  <si>
    <t>3.</t>
  </si>
  <si>
    <t>Privilegiată comision ITM</t>
  </si>
  <si>
    <t>TOTAL GRUPA 2</t>
  </si>
  <si>
    <t>Admisă integral în temeiul art.66 al.(1) din Lege</t>
  </si>
  <si>
    <t>4.</t>
  </si>
  <si>
    <t>5.</t>
  </si>
  <si>
    <t>6.</t>
  </si>
  <si>
    <t>7.</t>
  </si>
  <si>
    <t>8.</t>
  </si>
  <si>
    <t>SC ROMSTAL LEASING IFN SA</t>
  </si>
  <si>
    <t>9.</t>
  </si>
  <si>
    <t>10.</t>
  </si>
  <si>
    <t>TOTAL GRUPA 3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</si>
  <si>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</si>
  <si>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</si>
  <si>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</si>
  <si>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 xml:space="preserve">                                                                                   Administrator judiciar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</si>
  <si>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</si>
  <si>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</si>
  <si>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>Numar dosar : 5008/111/2010, Tribunalul Bihor, Sectia comerciala si contencios administrativ</t>
  </si>
  <si>
    <t>Judecator sindic : OLAH IONEL</t>
  </si>
  <si>
    <t>Debitor : SC MAESTRO TRADING SRL</t>
  </si>
  <si>
    <t>Termen : 10.11.2010</t>
  </si>
  <si>
    <t xml:space="preserve">Administratia Finantelor Publice Oradea </t>
  </si>
  <si>
    <t>Oradea, str. D. Cantemir nr.2-4, jud. Bihor</t>
  </si>
  <si>
    <t>Inspectoratul Teritorial de Muncă Bihor</t>
  </si>
  <si>
    <t>Oradea, str. Armatei Romane nr.1B, jud. Bihor</t>
  </si>
  <si>
    <t>Creanţa depusă</t>
  </si>
  <si>
    <t>Creanţa</t>
  </si>
  <si>
    <t>%</t>
  </si>
  <si>
    <t>Menţiuni</t>
  </si>
  <si>
    <t>acceptată</t>
  </si>
  <si>
    <t>din grupă</t>
  </si>
  <si>
    <t>din total</t>
  </si>
  <si>
    <t>Oradea, str. Gh. Doja nr.155, jud.Bihor</t>
  </si>
  <si>
    <t>Admisă integral în temeiul art.66, alin.(1) din Lege</t>
  </si>
  <si>
    <t>BLIDAR IOAN</t>
  </si>
  <si>
    <t>SC BON-TRANS SRL</t>
  </si>
  <si>
    <t>Marghita, str. Republicii nr.140, jud. Bihor</t>
  </si>
  <si>
    <t>Cab. Ind. Av. Costea Ovidiu</t>
  </si>
  <si>
    <t>Oradea, str. Gh. Dima nr.3, et.3, jud. Bihor</t>
  </si>
  <si>
    <t>CRM KFT</t>
  </si>
  <si>
    <t>Hetenyegyhaza 6044, Kusonyir ut.139, Ungaria</t>
  </si>
  <si>
    <t>SC DANIPOP SRL</t>
  </si>
  <si>
    <t>Oradea, str. Penes Curcanul nr.6, bl.X12, ap.47, jud. Bihor</t>
  </si>
  <si>
    <t>SC EURANDA SPEDITION SRL</t>
  </si>
  <si>
    <t>Marghita, str. Herculane nr.5, jud. Bihor</t>
  </si>
  <si>
    <t>GEYER&amp;BUCHEGGER Leasing GMBH</t>
  </si>
  <si>
    <t>Av. Petre Adina Monica, Bucuresti, bd. Unirii nr.69, bl.G2B, tronson3, ap.29-30, sector 3</t>
  </si>
  <si>
    <t>SC GRUP FEROVIAR ROMAN SA</t>
  </si>
  <si>
    <t>Bucuresti, Calea Victoriei nr.114, sector 1</t>
  </si>
  <si>
    <t>SC LABRA SOFT SRL</t>
  </si>
  <si>
    <t>Oradea, str. Lotrului nr.9, jud. Bihor</t>
  </si>
  <si>
    <t>SC MEDICRIS SRL</t>
  </si>
  <si>
    <t>Oradea, str. Matei Corvin nr.9, jud. Bihor</t>
  </si>
  <si>
    <t>SC PAVRIN CONSTRUCT SRL</t>
  </si>
  <si>
    <t>Tileagd, str. Muresului nr.140/a, jud. Bihor</t>
  </si>
  <si>
    <t>11.</t>
  </si>
  <si>
    <t>SC PIETROGRANIS SRL</t>
  </si>
  <si>
    <t>Tauteu nr.200, jud. Bihor</t>
  </si>
  <si>
    <t>12.</t>
  </si>
  <si>
    <t>SC PROSPECTIUNI SA</t>
  </si>
  <si>
    <t>Bucuresti, str. Caransebes nr.1, sector 1</t>
  </si>
  <si>
    <t>13.</t>
  </si>
  <si>
    <t>RIEGER KARL HEINZ</t>
  </si>
  <si>
    <t>Bucuresti, Calea Dorobanti nr.59/63, parter, sector 1</t>
  </si>
  <si>
    <t>14.</t>
  </si>
  <si>
    <t>SC SCHENKER ROMTRANS SA</t>
  </si>
  <si>
    <t>Oradea, Soseaua Borsului nr.43, jud. Bihor</t>
  </si>
  <si>
    <t>15.</t>
  </si>
  <si>
    <t>SC SEGAL&amp;CO SRL</t>
  </si>
  <si>
    <t>Satu Mare, bd. Independentei bl.UH 10, ap.5, jud. Satu Mare</t>
  </si>
  <si>
    <t>16.</t>
  </si>
  <si>
    <t>SC SEMACA TRANS SRL</t>
  </si>
  <si>
    <t>Marghita, str. Bartok Bele nr.40, jud. Bihor</t>
  </si>
  <si>
    <t>17.</t>
  </si>
  <si>
    <t>SC THE TRANSILVANIANS MOBILEX SRL</t>
  </si>
  <si>
    <t>Cadea nr.501, com. Sacuieni, jud. Bihor</t>
  </si>
  <si>
    <t>18.</t>
  </si>
  <si>
    <t>SC TOI TOI&amp;DIXI SRL</t>
  </si>
  <si>
    <t>Bucuresti, bd. Metalurgiei nr.78, sector 4</t>
  </si>
  <si>
    <t>19.</t>
  </si>
  <si>
    <t>SC TRANSMAR SA</t>
  </si>
  <si>
    <t>Marghita, str. I.L.Caragiale nr.49, jud. Bihor</t>
  </si>
  <si>
    <t>20.</t>
  </si>
  <si>
    <t>SC TRIO ARDECRIJ SRL</t>
  </si>
  <si>
    <t>sat Varviz nr.177, com. Popesti, jud. Bihor</t>
  </si>
  <si>
    <t>21.</t>
  </si>
  <si>
    <t>SC UNICREDIT LEASING CORPORATION IFN SA</t>
  </si>
  <si>
    <t>prin SCA Danila,Petre&amp;Asociatii, Bucuresti, Splaiul Unirii nr.16, et.3, sector 4</t>
  </si>
  <si>
    <t>22.</t>
  </si>
  <si>
    <t>SC ZIMIN SRL</t>
  </si>
  <si>
    <t>Voievozi nr.543, jud. Bihor</t>
  </si>
  <si>
    <t>Grupa 1, art.123 pct. (4) - Creanţe bugetare</t>
  </si>
  <si>
    <t>Grupa 2, art.123 pct. (7) şi (8) - Creanţe chirografare</t>
  </si>
  <si>
    <t xml:space="preserve">                                                                                                                                       - 3,4437 lei/USD                                                                                                                                                                                                          </t>
  </si>
  <si>
    <t>SC ELECTROCENTRALE Oradea SA</t>
  </si>
  <si>
    <t>Oradea, , Sos. Borsului nr.23, jud. Bihor</t>
  </si>
  <si>
    <t>23.</t>
  </si>
  <si>
    <t>din care creante nescadente 8.041.963,39 lei</t>
  </si>
  <si>
    <t xml:space="preserve">Admisă partial conf. adresei de justificare nr.3496/06.08.2010  si sub conditia prezentarii facturii pt suma de 1.409.393,54 lei - penalitati </t>
  </si>
  <si>
    <t>Respinsa in totalitate conf. adresei de justificare nr.3497/06.08.2010</t>
  </si>
  <si>
    <t>Nr.inreg.3498/06.08.2010</t>
  </si>
  <si>
    <t>TOTAL CREANŢE - 28.875.350,51  lei</t>
  </si>
  <si>
    <t xml:space="preserve">                           TABEL PRELIMINAR DE CREANTE AL DEBITORULUI             </t>
  </si>
  <si>
    <t xml:space="preserve">                                                SC MAESTRO TRADING SRL</t>
  </si>
  <si>
    <t>TOTAL GRUPA 1</t>
  </si>
  <si>
    <t>Cursul  Băncii Naţionale a României valabil la data de 25.06.2010, data deschiderii procedurii - 4,2311 lei/EUR</t>
  </si>
  <si>
    <t>Gr.3 art.123, pct.(9), lit.(a) - Creanţe subordonate</t>
  </si>
  <si>
    <t xml:space="preserve">Nescadent </t>
  </si>
  <si>
    <t>Grupa 1, art.123 pct. (2) - Creanţe izvorâte din raporturi de muncă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</si>
</sst>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0.0000%"/>
    <numFmt numFmtId="166" formatCode="0.000%"/>
  </numFmts>
  <fonts count="10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5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15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15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4" fontId="3" fillId="0" borderId="9" xfId="15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4" fillId="0" borderId="1" xfId="15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15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15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8" fontId="3" fillId="0" borderId="6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66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6" fontId="2" fillId="0" borderId="0" xfId="0" applyNumberFormat="1" applyFont="1" applyBorder="1" applyAlignment="1">
      <alignment horizontal="center" vertical="top" wrapText="1"/>
    </xf>
    <xf numFmtId="9" fontId="2" fillId="0" borderId="0" xfId="0" applyNumberFormat="1" applyFont="1" applyBorder="1" applyAlignment="1">
      <alignment horizontal="center" vertical="top" wrapText="1"/>
    </xf>
    <xf numFmtId="10" fontId="2" fillId="0" borderId="0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8" fontId="3" fillId="0" borderId="3" xfId="0" applyNumberFormat="1" applyFont="1" applyBorder="1" applyAlignment="1">
      <alignment horizontal="center" vertical="top" wrapText="1"/>
    </xf>
    <xf numFmtId="10" fontId="3" fillId="0" borderId="3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8" fontId="3" fillId="0" borderId="9" xfId="0" applyNumberFormat="1" applyFont="1" applyBorder="1" applyAlignment="1">
      <alignment horizontal="center" vertical="top" wrapText="1"/>
    </xf>
    <xf numFmtId="10" fontId="3" fillId="0" borderId="9" xfId="0" applyNumberFormat="1" applyFont="1" applyBorder="1" applyAlignment="1">
      <alignment horizontal="center" vertical="top" wrapText="1"/>
    </xf>
    <xf numFmtId="8" fontId="4" fillId="0" borderId="18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9" fontId="4" fillId="0" borderId="18" xfId="0" applyNumberFormat="1" applyFont="1" applyBorder="1" applyAlignment="1">
      <alignment horizontal="center" vertical="top" wrapText="1"/>
    </xf>
    <xf numFmtId="1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 wrapText="1"/>
    </xf>
    <xf numFmtId="9" fontId="2" fillId="0" borderId="2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3" fillId="0" borderId="6" xfId="15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8" fontId="3" fillId="0" borderId="22" xfId="0" applyNumberFormat="1" applyFont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4" fontId="3" fillId="0" borderId="22" xfId="15" applyNumberFormat="1" applyFont="1" applyFill="1" applyBorder="1" applyAlignment="1">
      <alignment horizontal="center" vertical="center"/>
    </xf>
    <xf numFmtId="166" fontId="3" fillId="0" borderId="22" xfId="0" applyNumberFormat="1" applyFont="1" applyFill="1" applyBorder="1" applyAlignment="1">
      <alignment horizontal="center" vertical="center" wrapText="1"/>
    </xf>
    <xf numFmtId="166" fontId="4" fillId="0" borderId="1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0">
      <selection activeCell="A20" sqref="A20"/>
    </sheetView>
  </sheetViews>
  <sheetFormatPr defaultColWidth="9.140625" defaultRowHeight="12.75"/>
  <cols>
    <col min="1" max="1" width="3.421875" style="0" customWidth="1"/>
    <col min="2" max="2" width="13.421875" style="0" customWidth="1"/>
    <col min="3" max="3" width="11.57421875" style="0" customWidth="1"/>
    <col min="4" max="4" width="13.57421875" style="0" customWidth="1"/>
    <col min="5" max="5" width="13.00390625" style="0" customWidth="1"/>
    <col min="6" max="6" width="13.57421875" style="0" customWidth="1"/>
    <col min="7" max="8" width="8.28125" style="0" customWidth="1"/>
    <col min="9" max="9" width="14.421875" style="0" customWidth="1"/>
  </cols>
  <sheetData>
    <row r="1" spans="1:9" ht="12.75">
      <c r="A1" s="1" t="s">
        <v>116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33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34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1</v>
      </c>
      <c r="B6" s="1"/>
      <c r="C6" s="1"/>
      <c r="D6" s="1"/>
      <c r="E6" s="1"/>
      <c r="F6" s="1"/>
      <c r="G6" s="1"/>
      <c r="H6" s="1"/>
      <c r="I6" s="1"/>
    </row>
    <row r="7" spans="1:9" ht="12.75">
      <c r="A7" s="1" t="s">
        <v>35</v>
      </c>
      <c r="B7" s="1"/>
      <c r="C7" s="1"/>
      <c r="D7" s="1"/>
      <c r="E7" s="1"/>
      <c r="F7" s="1"/>
      <c r="G7" s="1"/>
      <c r="H7" s="1"/>
      <c r="I7" s="1"/>
    </row>
    <row r="8" spans="1:9" ht="12.75">
      <c r="A8" s="1" t="s">
        <v>36</v>
      </c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8">
      <c r="A10" s="2" t="s">
        <v>118</v>
      </c>
      <c r="B10" s="1"/>
      <c r="C10" s="1"/>
      <c r="D10" s="1"/>
      <c r="E10" s="1"/>
      <c r="F10" s="1"/>
      <c r="G10" s="1"/>
      <c r="H10" s="1"/>
      <c r="I10" s="1"/>
    </row>
    <row r="11" spans="1:9" ht="18">
      <c r="A11" s="2" t="s">
        <v>119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14" t="s">
        <v>124</v>
      </c>
      <c r="B13" s="114"/>
      <c r="C13" s="114"/>
      <c r="D13" s="114"/>
      <c r="E13" s="114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1"/>
      <c r="B17" s="11"/>
      <c r="C17" s="11"/>
      <c r="D17" s="12"/>
      <c r="E17" s="12"/>
      <c r="F17" s="12"/>
      <c r="G17" s="13"/>
      <c r="H17" s="14"/>
      <c r="I17" s="11"/>
    </row>
    <row r="18" spans="1:9" ht="12.75">
      <c r="A18" s="107" t="s">
        <v>107</v>
      </c>
      <c r="B18" s="107"/>
      <c r="C18" s="107"/>
      <c r="D18" s="107"/>
      <c r="E18" s="15"/>
      <c r="F18" s="15"/>
      <c r="G18" s="15"/>
      <c r="H18" s="16"/>
      <c r="I18" s="15"/>
    </row>
    <row r="19" spans="1:9" ht="13.5" thickBot="1">
      <c r="A19" s="15"/>
      <c r="B19" s="15"/>
      <c r="C19" s="15"/>
      <c r="D19" s="15"/>
      <c r="E19" s="15"/>
      <c r="F19" s="15"/>
      <c r="G19" s="15"/>
      <c r="H19" s="16"/>
      <c r="I19" s="15"/>
    </row>
    <row r="20" spans="1:9" ht="24.75" thickBot="1">
      <c r="A20" s="4" t="s">
        <v>11</v>
      </c>
      <c r="B20" s="3" t="s">
        <v>2</v>
      </c>
      <c r="C20" s="3" t="s">
        <v>3</v>
      </c>
      <c r="D20" s="4" t="s">
        <v>4</v>
      </c>
      <c r="E20" s="3" t="s">
        <v>5</v>
      </c>
      <c r="F20" s="4" t="s">
        <v>6</v>
      </c>
      <c r="G20" s="4" t="s">
        <v>7</v>
      </c>
      <c r="H20" s="17" t="s">
        <v>8</v>
      </c>
      <c r="I20" s="3" t="s">
        <v>9</v>
      </c>
    </row>
    <row r="21" spans="1:9" ht="45" customHeight="1">
      <c r="A21" s="5" t="s">
        <v>10</v>
      </c>
      <c r="B21" s="6" t="s">
        <v>37</v>
      </c>
      <c r="C21" s="6" t="s">
        <v>38</v>
      </c>
      <c r="D21" s="7">
        <v>6847168</v>
      </c>
      <c r="E21" s="18">
        <v>0</v>
      </c>
      <c r="F21" s="7">
        <v>6847168</v>
      </c>
      <c r="G21" s="52">
        <f>F21/6847398</f>
        <v>0.9999664105985953</v>
      </c>
      <c r="H21" s="52">
        <f>F21/28875350.51</f>
        <v>0.23712848083449983</v>
      </c>
      <c r="I21" s="8" t="s">
        <v>12</v>
      </c>
    </row>
    <row r="22" spans="1:9" ht="48.75" thickBot="1">
      <c r="A22" s="23" t="s">
        <v>13</v>
      </c>
      <c r="B22" s="24" t="s">
        <v>39</v>
      </c>
      <c r="C22" s="24" t="s">
        <v>40</v>
      </c>
      <c r="D22" s="25">
        <v>230</v>
      </c>
      <c r="E22" s="26">
        <v>0</v>
      </c>
      <c r="F22" s="25">
        <v>230</v>
      </c>
      <c r="G22" s="52">
        <f>F22/6847398</f>
        <v>3.3589401404737973E-05</v>
      </c>
      <c r="H22" s="52">
        <f>F22/28875350.51</f>
        <v>7.965271275939916E-06</v>
      </c>
      <c r="I22" s="22" t="s">
        <v>15</v>
      </c>
    </row>
    <row r="23" spans="1:9" ht="13.5" thickBot="1">
      <c r="A23" s="10"/>
      <c r="B23" s="10" t="s">
        <v>120</v>
      </c>
      <c r="C23" s="10"/>
      <c r="D23" s="27">
        <f>SUM(D21:D22)</f>
        <v>6847398</v>
      </c>
      <c r="E23" s="28">
        <v>0</v>
      </c>
      <c r="F23" s="27">
        <f>SUM(F21:F22)</f>
        <v>6847398</v>
      </c>
      <c r="G23" s="9">
        <f>SUM(G21:G22)</f>
        <v>1</v>
      </c>
      <c r="H23" s="94">
        <f>SUM(H21:H22)</f>
        <v>0.23713644610577578</v>
      </c>
      <c r="I23" s="10"/>
    </row>
    <row r="24" spans="1:9" ht="12.75">
      <c r="A24" s="11"/>
      <c r="B24" s="11"/>
      <c r="C24" s="11"/>
      <c r="D24" s="29"/>
      <c r="E24" s="108"/>
      <c r="F24" s="29"/>
      <c r="G24" s="13"/>
      <c r="H24" s="109"/>
      <c r="I24" s="11"/>
    </row>
    <row r="25" spans="1:9" ht="12.75">
      <c r="A25" s="11"/>
      <c r="B25" s="11"/>
      <c r="C25" s="11"/>
      <c r="D25" s="29"/>
      <c r="E25" s="11"/>
      <c r="F25" s="29"/>
      <c r="G25" s="14"/>
      <c r="H25" s="14"/>
      <c r="I25" s="11"/>
    </row>
    <row r="26" spans="1:9" ht="12.75">
      <c r="A26" s="107" t="s">
        <v>108</v>
      </c>
      <c r="B26" s="107"/>
      <c r="C26" s="107"/>
      <c r="D26" s="107"/>
      <c r="E26" s="15"/>
      <c r="F26" s="15"/>
      <c r="G26" s="15"/>
      <c r="H26" s="16"/>
      <c r="I26" s="15"/>
    </row>
    <row r="27" spans="1:9" ht="13.5" thickBot="1">
      <c r="A27" s="15"/>
      <c r="B27" s="15"/>
      <c r="C27" s="15"/>
      <c r="D27" s="15"/>
      <c r="E27" s="15"/>
      <c r="F27" s="15"/>
      <c r="G27" s="15"/>
      <c r="H27" s="16"/>
      <c r="I27" s="15"/>
    </row>
    <row r="28" spans="1:9" ht="24.75" thickBot="1">
      <c r="A28" s="73" t="s">
        <v>11</v>
      </c>
      <c r="B28" s="74" t="s">
        <v>2</v>
      </c>
      <c r="C28" s="75" t="s">
        <v>3</v>
      </c>
      <c r="D28" s="73" t="s">
        <v>4</v>
      </c>
      <c r="E28" s="75" t="s">
        <v>5</v>
      </c>
      <c r="F28" s="73" t="s">
        <v>6</v>
      </c>
      <c r="G28" s="76" t="s">
        <v>7</v>
      </c>
      <c r="H28" s="72" t="s">
        <v>8</v>
      </c>
      <c r="I28" s="74" t="s">
        <v>9</v>
      </c>
    </row>
    <row r="29" spans="1:9" ht="48">
      <c r="A29" s="30" t="s">
        <v>10</v>
      </c>
      <c r="B29" s="31" t="s">
        <v>51</v>
      </c>
      <c r="C29" s="31" t="s">
        <v>52</v>
      </c>
      <c r="D29" s="32">
        <v>45721.21</v>
      </c>
      <c r="E29" s="33">
        <v>0</v>
      </c>
      <c r="F29" s="32">
        <v>45721.21</v>
      </c>
      <c r="G29" s="34">
        <f>F29/18434981.71</f>
        <v>0.0024801331902162215</v>
      </c>
      <c r="H29" s="98">
        <f>F29/28875350.51</f>
        <v>0.0015833993074531167</v>
      </c>
      <c r="I29" s="35" t="s">
        <v>17</v>
      </c>
    </row>
    <row r="30" spans="1:9" ht="36">
      <c r="A30" s="19">
        <v>2</v>
      </c>
      <c r="B30" s="20" t="s">
        <v>53</v>
      </c>
      <c r="C30" s="20" t="s">
        <v>54</v>
      </c>
      <c r="D30" s="21">
        <v>24900</v>
      </c>
      <c r="E30" s="36">
        <v>0</v>
      </c>
      <c r="F30" s="21">
        <v>24900</v>
      </c>
      <c r="G30" s="37">
        <f aca="true" t="shared" si="0" ref="G30:G51">F30/18434981.71</f>
        <v>0.0013506929592717236</v>
      </c>
      <c r="H30" s="95">
        <f aca="true" t="shared" si="1" ref="H30:H51">F30/28875350.51</f>
        <v>0.0008623271946561039</v>
      </c>
      <c r="I30" s="22" t="s">
        <v>17</v>
      </c>
    </row>
    <row r="31" spans="1:9" ht="43.5" customHeight="1">
      <c r="A31" s="19" t="s">
        <v>14</v>
      </c>
      <c r="B31" s="20" t="s">
        <v>55</v>
      </c>
      <c r="C31" s="20" t="s">
        <v>56</v>
      </c>
      <c r="D31" s="21">
        <v>2078343.48</v>
      </c>
      <c r="E31" s="83">
        <v>0</v>
      </c>
      <c r="F31" s="21">
        <v>2078343.48</v>
      </c>
      <c r="G31" s="37">
        <f t="shared" si="0"/>
        <v>0.11273911266603583</v>
      </c>
      <c r="H31" s="95">
        <f t="shared" si="1"/>
        <v>0.07197638966426523</v>
      </c>
      <c r="I31" s="22" t="s">
        <v>17</v>
      </c>
    </row>
    <row r="32" spans="1:9" ht="60">
      <c r="A32" s="19" t="s">
        <v>18</v>
      </c>
      <c r="B32" s="20" t="s">
        <v>57</v>
      </c>
      <c r="C32" s="20" t="s">
        <v>58</v>
      </c>
      <c r="D32" s="21">
        <v>49202.38</v>
      </c>
      <c r="E32" s="36">
        <v>0</v>
      </c>
      <c r="F32" s="21">
        <v>49202.38</v>
      </c>
      <c r="G32" s="37">
        <f t="shared" si="0"/>
        <v>0.0026689682026269823</v>
      </c>
      <c r="H32" s="95">
        <f t="shared" si="1"/>
        <v>0.0017039578440081764</v>
      </c>
      <c r="I32" s="22" t="s">
        <v>17</v>
      </c>
    </row>
    <row r="33" spans="1:9" ht="36">
      <c r="A33" s="19" t="s">
        <v>19</v>
      </c>
      <c r="B33" s="20" t="s">
        <v>110</v>
      </c>
      <c r="C33" s="20" t="s">
        <v>111</v>
      </c>
      <c r="D33" s="21">
        <v>3143.5</v>
      </c>
      <c r="E33" s="36">
        <v>0</v>
      </c>
      <c r="F33" s="21">
        <v>3143.5</v>
      </c>
      <c r="G33" s="37">
        <f t="shared" si="0"/>
        <v>0.00017051820552091017</v>
      </c>
      <c r="H33" s="95">
        <f t="shared" si="1"/>
        <v>0.00010886447937355271</v>
      </c>
      <c r="I33" s="22" t="s">
        <v>17</v>
      </c>
    </row>
    <row r="34" spans="1:9" ht="36.75" thickBot="1">
      <c r="A34" s="84" t="s">
        <v>20</v>
      </c>
      <c r="B34" s="85" t="s">
        <v>59</v>
      </c>
      <c r="C34" s="85" t="s">
        <v>60</v>
      </c>
      <c r="D34" s="99">
        <v>38538.2</v>
      </c>
      <c r="E34" s="88">
        <v>0</v>
      </c>
      <c r="F34" s="99">
        <v>38538.2</v>
      </c>
      <c r="G34" s="89">
        <f t="shared" si="0"/>
        <v>0.002090492988072511</v>
      </c>
      <c r="H34" s="100">
        <f t="shared" si="1"/>
        <v>0.001334640076027946</v>
      </c>
      <c r="I34" s="90" t="s">
        <v>17</v>
      </c>
    </row>
    <row r="35" spans="1:9" ht="96">
      <c r="A35" s="30" t="s">
        <v>21</v>
      </c>
      <c r="B35" s="31" t="s">
        <v>61</v>
      </c>
      <c r="C35" s="31" t="s">
        <v>62</v>
      </c>
      <c r="D35" s="32">
        <v>6256.73</v>
      </c>
      <c r="E35" s="33">
        <v>0</v>
      </c>
      <c r="F35" s="32">
        <v>6256.73</v>
      </c>
      <c r="G35" s="34">
        <f t="shared" si="0"/>
        <v>0.00033939442405880204</v>
      </c>
      <c r="H35" s="98">
        <f t="shared" si="1"/>
        <v>0.00021668065978396324</v>
      </c>
      <c r="I35" s="35" t="s">
        <v>17</v>
      </c>
    </row>
    <row r="36" spans="1:9" ht="108">
      <c r="A36" s="19" t="s">
        <v>22</v>
      </c>
      <c r="B36" s="20" t="s">
        <v>63</v>
      </c>
      <c r="C36" s="20" t="s">
        <v>64</v>
      </c>
      <c r="D36" s="21">
        <v>5764744.85</v>
      </c>
      <c r="E36" s="36">
        <v>0</v>
      </c>
      <c r="F36" s="21">
        <v>5264744.85</v>
      </c>
      <c r="G36" s="37">
        <f t="shared" si="0"/>
        <v>0.28558449001032393</v>
      </c>
      <c r="H36" s="95">
        <f t="shared" si="1"/>
        <v>0.18232661273416345</v>
      </c>
      <c r="I36" s="22" t="s">
        <v>114</v>
      </c>
    </row>
    <row r="37" spans="1:9" ht="72">
      <c r="A37" s="19" t="s">
        <v>24</v>
      </c>
      <c r="B37" s="20" t="s">
        <v>65</v>
      </c>
      <c r="C37" s="20" t="s">
        <v>66</v>
      </c>
      <c r="D37" s="21">
        <v>15389.01</v>
      </c>
      <c r="E37" s="36">
        <v>0</v>
      </c>
      <c r="F37" s="21">
        <v>0</v>
      </c>
      <c r="G37" s="37">
        <f t="shared" si="0"/>
        <v>0</v>
      </c>
      <c r="H37" s="95">
        <f t="shared" si="1"/>
        <v>0</v>
      </c>
      <c r="I37" s="22" t="s">
        <v>115</v>
      </c>
    </row>
    <row r="38" spans="1:9" ht="36">
      <c r="A38" s="19" t="s">
        <v>25</v>
      </c>
      <c r="B38" s="20" t="s">
        <v>67</v>
      </c>
      <c r="C38" s="38" t="s">
        <v>68</v>
      </c>
      <c r="D38" s="39">
        <v>6600</v>
      </c>
      <c r="E38" s="36">
        <v>0</v>
      </c>
      <c r="F38" s="39">
        <v>6600</v>
      </c>
      <c r="G38" s="37">
        <f t="shared" si="0"/>
        <v>0.000358015001252746</v>
      </c>
      <c r="H38" s="95">
        <f t="shared" si="1"/>
        <v>0.00022856865400523236</v>
      </c>
      <c r="I38" s="22" t="s">
        <v>17</v>
      </c>
    </row>
    <row r="39" spans="1:9" ht="48">
      <c r="A39" s="19" t="s">
        <v>71</v>
      </c>
      <c r="B39" s="20" t="s">
        <v>69</v>
      </c>
      <c r="C39" s="38" t="s">
        <v>70</v>
      </c>
      <c r="D39" s="39">
        <v>3459.15</v>
      </c>
      <c r="E39" s="36">
        <v>0</v>
      </c>
      <c r="F39" s="39">
        <v>3459.15</v>
      </c>
      <c r="G39" s="37">
        <f t="shared" si="0"/>
        <v>0.00018764054417930853</v>
      </c>
      <c r="H39" s="95">
        <f t="shared" si="1"/>
        <v>0.00011979594840942417</v>
      </c>
      <c r="I39" s="22" t="s">
        <v>17</v>
      </c>
    </row>
    <row r="40" spans="1:9" ht="36">
      <c r="A40" s="19" t="s">
        <v>74</v>
      </c>
      <c r="B40" s="20" t="s">
        <v>72</v>
      </c>
      <c r="C40" s="38" t="s">
        <v>73</v>
      </c>
      <c r="D40" s="39">
        <v>363871.51</v>
      </c>
      <c r="E40" s="36">
        <v>0</v>
      </c>
      <c r="F40" s="39">
        <v>363871.51</v>
      </c>
      <c r="G40" s="37">
        <f t="shared" si="0"/>
        <v>0.019738099864922514</v>
      </c>
      <c r="H40" s="95">
        <f t="shared" si="1"/>
        <v>0.012601457768416886</v>
      </c>
      <c r="I40" s="22" t="s">
        <v>17</v>
      </c>
    </row>
    <row r="41" spans="1:9" ht="36">
      <c r="A41" s="19" t="s">
        <v>77</v>
      </c>
      <c r="B41" s="20" t="s">
        <v>75</v>
      </c>
      <c r="C41" s="38" t="s">
        <v>76</v>
      </c>
      <c r="D41" s="39">
        <v>18486.67</v>
      </c>
      <c r="E41" s="36">
        <v>0</v>
      </c>
      <c r="F41" s="39">
        <v>18486.67</v>
      </c>
      <c r="G41" s="37">
        <f t="shared" si="0"/>
        <v>0.0010028038156377427</v>
      </c>
      <c r="H41" s="95">
        <f t="shared" si="1"/>
        <v>0.0006402232240816527</v>
      </c>
      <c r="I41" s="22" t="s">
        <v>17</v>
      </c>
    </row>
    <row r="42" spans="1:9" ht="60">
      <c r="A42" s="19" t="s">
        <v>80</v>
      </c>
      <c r="B42" s="20" t="s">
        <v>23</v>
      </c>
      <c r="C42" s="38" t="s">
        <v>79</v>
      </c>
      <c r="D42" s="39">
        <v>4580851.61</v>
      </c>
      <c r="E42" s="36">
        <v>4060136.61</v>
      </c>
      <c r="F42" s="39">
        <v>4580851.61</v>
      </c>
      <c r="G42" s="37">
        <f t="shared" si="0"/>
        <v>0.24848690831708994</v>
      </c>
      <c r="H42" s="95">
        <f t="shared" si="1"/>
        <v>0.15864228586293966</v>
      </c>
      <c r="I42" s="22" t="s">
        <v>17</v>
      </c>
    </row>
    <row r="43" spans="1:9" ht="48">
      <c r="A43" s="19" t="s">
        <v>83</v>
      </c>
      <c r="B43" s="20" t="s">
        <v>81</v>
      </c>
      <c r="C43" s="38" t="s">
        <v>82</v>
      </c>
      <c r="D43" s="39">
        <v>8300.9</v>
      </c>
      <c r="E43" s="36">
        <v>0</v>
      </c>
      <c r="F43" s="39">
        <v>8300.9</v>
      </c>
      <c r="G43" s="37">
        <f t="shared" si="0"/>
        <v>0.0004502798066513514</v>
      </c>
      <c r="H43" s="95">
        <f t="shared" si="1"/>
        <v>0.0002874735666715202</v>
      </c>
      <c r="I43" s="22" t="s">
        <v>17</v>
      </c>
    </row>
    <row r="44" spans="1:9" ht="60">
      <c r="A44" s="19" t="s">
        <v>86</v>
      </c>
      <c r="B44" s="20" t="s">
        <v>84</v>
      </c>
      <c r="C44" s="38" t="s">
        <v>85</v>
      </c>
      <c r="D44" s="39">
        <v>2883.75</v>
      </c>
      <c r="E44" s="36">
        <v>0</v>
      </c>
      <c r="F44" s="39">
        <v>2883.75</v>
      </c>
      <c r="G44" s="37">
        <f t="shared" si="0"/>
        <v>0.00015642814543372823</v>
      </c>
      <c r="H44" s="95">
        <f t="shared" si="1"/>
        <v>9.98689175738771E-05</v>
      </c>
      <c r="I44" s="22" t="s">
        <v>17</v>
      </c>
    </row>
    <row r="45" spans="1:9" ht="48.75" thickBot="1">
      <c r="A45" s="84" t="s">
        <v>89</v>
      </c>
      <c r="B45" s="85" t="s">
        <v>87</v>
      </c>
      <c r="C45" s="86" t="s">
        <v>88</v>
      </c>
      <c r="D45" s="87">
        <v>65269.06</v>
      </c>
      <c r="E45" s="88">
        <v>0</v>
      </c>
      <c r="F45" s="87">
        <v>65269.06</v>
      </c>
      <c r="G45" s="89">
        <f t="shared" si="0"/>
        <v>0.00354050039358569</v>
      </c>
      <c r="H45" s="100">
        <f t="shared" si="1"/>
        <v>0.0022603729079373864</v>
      </c>
      <c r="I45" s="90" t="s">
        <v>17</v>
      </c>
    </row>
    <row r="46" spans="1:9" ht="48">
      <c r="A46" s="30" t="s">
        <v>92</v>
      </c>
      <c r="B46" s="31" t="s">
        <v>90</v>
      </c>
      <c r="C46" s="102" t="s">
        <v>91</v>
      </c>
      <c r="D46" s="103">
        <v>458095.8</v>
      </c>
      <c r="E46" s="33">
        <v>0</v>
      </c>
      <c r="F46" s="103">
        <v>458095.8</v>
      </c>
      <c r="G46" s="34">
        <f t="shared" si="0"/>
        <v>0.024849267941042072</v>
      </c>
      <c r="H46" s="98">
        <f t="shared" si="1"/>
        <v>0.015864597032037898</v>
      </c>
      <c r="I46" s="35" t="s">
        <v>17</v>
      </c>
    </row>
    <row r="47" spans="1:9" ht="36">
      <c r="A47" s="19" t="s">
        <v>95</v>
      </c>
      <c r="B47" s="20" t="s">
        <v>93</v>
      </c>
      <c r="C47" s="38" t="s">
        <v>94</v>
      </c>
      <c r="D47" s="39">
        <v>6673.82</v>
      </c>
      <c r="E47" s="36">
        <v>0</v>
      </c>
      <c r="F47" s="39">
        <v>6673.82</v>
      </c>
      <c r="G47" s="37">
        <f t="shared" si="0"/>
        <v>0.0003620193447970608</v>
      </c>
      <c r="H47" s="95">
        <f t="shared" si="1"/>
        <v>0.00023112515976866663</v>
      </c>
      <c r="I47" s="22" t="s">
        <v>17</v>
      </c>
    </row>
    <row r="48" spans="1:9" ht="48">
      <c r="A48" s="19" t="s">
        <v>98</v>
      </c>
      <c r="B48" s="20" t="s">
        <v>96</v>
      </c>
      <c r="C48" s="38" t="s">
        <v>97</v>
      </c>
      <c r="D48" s="39">
        <v>70485.71</v>
      </c>
      <c r="E48" s="36">
        <v>0</v>
      </c>
      <c r="F48" s="39">
        <v>70485.71</v>
      </c>
      <c r="G48" s="37">
        <f t="shared" si="0"/>
        <v>0.0038234759930228326</v>
      </c>
      <c r="H48" s="95">
        <f t="shared" si="1"/>
        <v>0.002441033918379265</v>
      </c>
      <c r="I48" s="22" t="s">
        <v>17</v>
      </c>
    </row>
    <row r="49" spans="1:9" ht="48">
      <c r="A49" s="19" t="s">
        <v>101</v>
      </c>
      <c r="B49" s="20" t="s">
        <v>99</v>
      </c>
      <c r="C49" s="38" t="s">
        <v>100</v>
      </c>
      <c r="D49" s="39">
        <v>266444.68</v>
      </c>
      <c r="E49" s="36">
        <v>0</v>
      </c>
      <c r="F49" s="39">
        <v>266444.68</v>
      </c>
      <c r="G49" s="37">
        <f t="shared" si="0"/>
        <v>0.014453210976361743</v>
      </c>
      <c r="H49" s="95">
        <f t="shared" si="1"/>
        <v>0.009227409374917402</v>
      </c>
      <c r="I49" s="22" t="s">
        <v>17</v>
      </c>
    </row>
    <row r="50" spans="1:9" ht="84">
      <c r="A50" s="19" t="s">
        <v>104</v>
      </c>
      <c r="B50" s="20" t="s">
        <v>102</v>
      </c>
      <c r="C50" s="38" t="s">
        <v>103</v>
      </c>
      <c r="D50" s="39">
        <v>4282698.5</v>
      </c>
      <c r="E50" s="36">
        <v>3981826.78</v>
      </c>
      <c r="F50" s="39">
        <v>4282698.5</v>
      </c>
      <c r="G50" s="37">
        <f t="shared" si="0"/>
        <v>0.23231368315797477</v>
      </c>
      <c r="H50" s="95">
        <f t="shared" si="1"/>
        <v>0.14831676237200417</v>
      </c>
      <c r="I50" s="22" t="s">
        <v>17</v>
      </c>
    </row>
    <row r="51" spans="1:9" ht="36.75" thickBot="1">
      <c r="A51" s="84" t="s">
        <v>112</v>
      </c>
      <c r="B51" s="85" t="s">
        <v>105</v>
      </c>
      <c r="C51" s="86" t="s">
        <v>106</v>
      </c>
      <c r="D51" s="87">
        <v>790010.2</v>
      </c>
      <c r="E51" s="88">
        <v>0</v>
      </c>
      <c r="F51" s="87">
        <v>790010.2</v>
      </c>
      <c r="G51" s="89">
        <f t="shared" si="0"/>
        <v>0.04285386405192153</v>
      </c>
      <c r="H51" s="100">
        <f t="shared" si="1"/>
        <v>0.02735932849460673</v>
      </c>
      <c r="I51" s="90" t="s">
        <v>17</v>
      </c>
    </row>
    <row r="52" spans="1:9" ht="13.5" thickBot="1">
      <c r="A52" s="40"/>
      <c r="B52" s="40" t="s">
        <v>16</v>
      </c>
      <c r="C52" s="77"/>
      <c r="D52" s="78">
        <f>SUM(D29:D51)</f>
        <v>18950370.720000003</v>
      </c>
      <c r="E52" s="79">
        <f>SUM(E29:E51)</f>
        <v>8041963.39</v>
      </c>
      <c r="F52" s="80">
        <f>SUM(F29:F51)</f>
        <v>18434981.71</v>
      </c>
      <c r="G52" s="81">
        <f>SUM(G29:G51)</f>
        <v>0.9999999999999998</v>
      </c>
      <c r="H52" s="101">
        <f>SUM(H29:H51)</f>
        <v>0.6384331751614812</v>
      </c>
      <c r="I52" s="82"/>
    </row>
    <row r="53" spans="1:9" ht="12.75">
      <c r="A53" s="41"/>
      <c r="B53" s="41"/>
      <c r="C53" s="41"/>
      <c r="D53" s="42"/>
      <c r="E53" s="42"/>
      <c r="F53" s="43"/>
      <c r="G53" s="44"/>
      <c r="H53" s="14"/>
      <c r="I53" s="11"/>
    </row>
    <row r="54" spans="1:9" ht="12.75">
      <c r="A54" s="41"/>
      <c r="B54" s="41"/>
      <c r="C54" s="41"/>
      <c r="D54" s="42"/>
      <c r="E54" s="42"/>
      <c r="F54" s="43"/>
      <c r="G54" s="44"/>
      <c r="H54" s="14"/>
      <c r="I54" s="11"/>
    </row>
    <row r="55" spans="1:9" ht="12.75">
      <c r="A55" s="105" t="s">
        <v>122</v>
      </c>
      <c r="B55" s="106"/>
      <c r="C55" s="106"/>
      <c r="D55" s="106"/>
      <c r="E55" s="54"/>
      <c r="F55" s="54"/>
      <c r="G55" s="54"/>
      <c r="H55" s="54"/>
      <c r="I55" s="54"/>
    </row>
    <row r="56" spans="1:9" ht="13.5" thickBot="1">
      <c r="A56" s="53"/>
      <c r="B56" s="54"/>
      <c r="C56" s="54"/>
      <c r="D56" s="54"/>
      <c r="E56" s="54"/>
      <c r="F56" s="54"/>
      <c r="G56" s="54"/>
      <c r="H56" s="54"/>
      <c r="I56" s="54"/>
    </row>
    <row r="57" spans="1:9" ht="24">
      <c r="A57" s="55" t="s">
        <v>11</v>
      </c>
      <c r="B57" s="110" t="s">
        <v>2</v>
      </c>
      <c r="C57" s="110" t="s">
        <v>3</v>
      </c>
      <c r="D57" s="110" t="s">
        <v>41</v>
      </c>
      <c r="E57" s="110" t="s">
        <v>123</v>
      </c>
      <c r="F57" s="56" t="s">
        <v>42</v>
      </c>
      <c r="G57" s="56" t="s">
        <v>43</v>
      </c>
      <c r="H57" s="56" t="s">
        <v>43</v>
      </c>
      <c r="I57" s="110" t="s">
        <v>44</v>
      </c>
    </row>
    <row r="58" spans="1:9" ht="13.5" thickBot="1">
      <c r="A58" s="57"/>
      <c r="B58" s="111"/>
      <c r="C58" s="111"/>
      <c r="D58" s="111"/>
      <c r="E58" s="111"/>
      <c r="F58" s="58" t="s">
        <v>45</v>
      </c>
      <c r="G58" s="58" t="s">
        <v>46</v>
      </c>
      <c r="H58" s="58" t="s">
        <v>47</v>
      </c>
      <c r="I58" s="111"/>
    </row>
    <row r="59" spans="1:9" ht="48">
      <c r="A59" s="91">
        <v>1</v>
      </c>
      <c r="B59" s="63" t="s">
        <v>50</v>
      </c>
      <c r="C59" s="63" t="s">
        <v>48</v>
      </c>
      <c r="D59" s="64">
        <v>306034.85</v>
      </c>
      <c r="E59" s="64">
        <v>0</v>
      </c>
      <c r="F59" s="64">
        <v>306034.85</v>
      </c>
      <c r="G59" s="65">
        <f>F59/3592970.8</f>
        <v>0.08517599141078463</v>
      </c>
      <c r="H59" s="96">
        <f>F59/28875350.51</f>
        <v>0.010598480870180784</v>
      </c>
      <c r="I59" s="92" t="s">
        <v>49</v>
      </c>
    </row>
    <row r="60" spans="1:9" ht="36.75" thickBot="1">
      <c r="A60" s="93" t="s">
        <v>13</v>
      </c>
      <c r="B60" s="66" t="s">
        <v>78</v>
      </c>
      <c r="C60" s="66" t="s">
        <v>54</v>
      </c>
      <c r="D60" s="67">
        <v>3286935.95</v>
      </c>
      <c r="E60" s="67">
        <v>0</v>
      </c>
      <c r="F60" s="67">
        <v>3286935.95</v>
      </c>
      <c r="G60" s="68">
        <f>F60/3592970.8</f>
        <v>0.9148240085892154</v>
      </c>
      <c r="H60" s="96">
        <f>F60/28875350.51</f>
        <v>0.11383189786256208</v>
      </c>
      <c r="I60" s="92" t="s">
        <v>49</v>
      </c>
    </row>
    <row r="61" spans="1:9" ht="13.5" thickBot="1">
      <c r="A61" s="104"/>
      <c r="B61" s="112" t="s">
        <v>26</v>
      </c>
      <c r="C61" s="113"/>
      <c r="D61" s="69">
        <f>SUM(D59:D60)</f>
        <v>3592970.8000000003</v>
      </c>
      <c r="E61" s="69">
        <v>0</v>
      </c>
      <c r="F61" s="69">
        <f>SUM(F59:F60)</f>
        <v>3592970.8000000003</v>
      </c>
      <c r="G61" s="70">
        <f>SUM(G59:G60)</f>
        <v>1</v>
      </c>
      <c r="H61" s="97">
        <f>SUM(H59:H60)</f>
        <v>0.12443037873274286</v>
      </c>
      <c r="I61" s="71"/>
    </row>
    <row r="62" spans="1:9" ht="12.75">
      <c r="A62" s="59"/>
      <c r="B62" s="59"/>
      <c r="C62" s="59"/>
      <c r="D62" s="60"/>
      <c r="E62" s="60"/>
      <c r="F62" s="60"/>
      <c r="G62" s="61"/>
      <c r="H62" s="62"/>
      <c r="I62" s="61"/>
    </row>
    <row r="63" spans="1:9" ht="24" customHeight="1">
      <c r="A63" s="45"/>
      <c r="B63" s="46" t="s">
        <v>117</v>
      </c>
      <c r="C63" s="45"/>
      <c r="D63" s="45"/>
      <c r="E63" s="45"/>
      <c r="F63" s="45"/>
      <c r="G63" s="45"/>
      <c r="H63" s="47"/>
      <c r="I63" s="1"/>
    </row>
    <row r="64" spans="1:9" ht="24" customHeight="1">
      <c r="A64" s="1"/>
      <c r="B64" s="46" t="s">
        <v>113</v>
      </c>
      <c r="C64" s="1"/>
      <c r="D64" s="1"/>
      <c r="E64" s="1"/>
      <c r="F64" s="1"/>
      <c r="G64" s="1"/>
      <c r="H64" s="47"/>
      <c r="I64" s="1"/>
    </row>
    <row r="65" spans="1:9" ht="12.75">
      <c r="A65" s="48" t="s">
        <v>121</v>
      </c>
      <c r="B65" s="48"/>
      <c r="C65" s="48"/>
      <c r="D65" s="48"/>
      <c r="E65" s="48"/>
      <c r="F65" s="48"/>
      <c r="G65" s="48"/>
      <c r="H65" s="49"/>
      <c r="I65" s="48"/>
    </row>
    <row r="66" spans="1:9" ht="12.75">
      <c r="A66" s="48" t="s">
        <v>109</v>
      </c>
      <c r="B66" s="48"/>
      <c r="C66" s="48"/>
      <c r="D66" s="48"/>
      <c r="E66" s="48"/>
      <c r="F66" s="48"/>
      <c r="G66" s="48"/>
      <c r="H66" s="49"/>
      <c r="I66" s="48"/>
    </row>
    <row r="67" spans="1:9" ht="13.5" customHeight="1">
      <c r="A67" s="48" t="s">
        <v>27</v>
      </c>
      <c r="B67" s="48"/>
      <c r="C67" s="48"/>
      <c r="D67" s="48"/>
      <c r="E67" s="48"/>
      <c r="F67" s="48"/>
      <c r="G67" s="48"/>
      <c r="H67" s="49"/>
      <c r="I67" s="48"/>
    </row>
    <row r="68" spans="1:9" ht="13.5" customHeight="1">
      <c r="A68" s="48" t="s">
        <v>28</v>
      </c>
      <c r="B68" s="48"/>
      <c r="C68" s="48"/>
      <c r="D68" s="48"/>
      <c r="E68" s="48"/>
      <c r="F68" s="48"/>
      <c r="G68" s="48"/>
      <c r="H68" s="49"/>
      <c r="I68" s="48"/>
    </row>
    <row r="69" spans="1:9" ht="12.75">
      <c r="A69" s="48" t="s">
        <v>29</v>
      </c>
      <c r="B69" s="48"/>
      <c r="C69" s="48"/>
      <c r="D69" s="48"/>
      <c r="E69" s="48"/>
      <c r="F69" s="48"/>
      <c r="G69" s="48"/>
      <c r="H69" s="49"/>
      <c r="I69" s="48"/>
    </row>
    <row r="70" spans="1:9" ht="15.75">
      <c r="A70" s="50" t="s">
        <v>30</v>
      </c>
      <c r="B70" s="51"/>
      <c r="C70" s="51"/>
      <c r="D70" s="1"/>
      <c r="E70" s="1"/>
      <c r="F70" s="1"/>
      <c r="G70" s="1"/>
      <c r="H70" s="47"/>
      <c r="I70" s="1"/>
    </row>
    <row r="71" spans="1:9" ht="15.75">
      <c r="A71" s="50" t="s">
        <v>31</v>
      </c>
      <c r="B71" s="51"/>
      <c r="C71" s="51"/>
      <c r="D71" s="1"/>
      <c r="E71" s="1"/>
      <c r="F71" s="1"/>
      <c r="G71" s="1"/>
      <c r="H71" s="47"/>
      <c r="I71" s="1"/>
    </row>
    <row r="72" spans="1:9" ht="15.75">
      <c r="A72" s="50" t="s">
        <v>32</v>
      </c>
      <c r="B72" s="51"/>
      <c r="C72" s="51"/>
      <c r="D72" s="1"/>
      <c r="E72" s="1"/>
      <c r="F72" s="1"/>
      <c r="G72" s="1"/>
      <c r="H72" s="47"/>
      <c r="I72" s="1"/>
    </row>
  </sheetData>
  <mergeCells count="6">
    <mergeCell ref="I57:I58"/>
    <mergeCell ref="B61:C61"/>
    <mergeCell ref="B57:B58"/>
    <mergeCell ref="C57:C58"/>
    <mergeCell ref="D57:D58"/>
    <mergeCell ref="E57:E58"/>
  </mergeCells>
  <printOptions/>
  <pageMargins left="0.15748031496062992" right="0.15748031496062992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2010-08-06T11:31:20Z</cp:lastPrinted>
  <dcterms:created xsi:type="dcterms:W3CDTF">2010-08-04T08:57:51Z</dcterms:created>
  <dcterms:modified xsi:type="dcterms:W3CDTF">2010-08-17T10:15:35Z</dcterms:modified>
  <cp:category/>
  <cp:version/>
  <cp:contentType/>
  <cp:contentStatus/>
</cp:coreProperties>
</file>