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<sst xmlns="http://schemas.openxmlformats.org/spreadsheetml/2006/main" count="162" uniqueCount="105">
  <si>
    <t>Admisă partial conform adresei de justificare nr.1288/25.02.2010 si sub conditia prezentării facturii de penalitati</t>
  </si>
  <si>
    <t>Prin Av. Horia - Tiril Cristian</t>
  </si>
  <si>
    <t>Nr.inreg. 1290 / 25.02.2010</t>
  </si>
  <si>
    <t>BANCA ROMANA DE DEZVOLTARE</t>
  </si>
  <si>
    <t>Oradea, P-ta Regele Ferdinand I, nr.4, Jud.Bihor</t>
  </si>
  <si>
    <t>Nescadent sau sub conditie</t>
  </si>
  <si>
    <t>Temei juridic: art.20 lit (k) şi art.72 al (1) din Legea nr.85/2006 privind procedura insolventei</t>
  </si>
  <si>
    <t>Saldabagiu de Munte nr.267/A, jud. Bihor</t>
  </si>
  <si>
    <t>SC ROMPETROL DOWNSTREAM SRL</t>
  </si>
  <si>
    <t>Bucuresti, Calea Victoriei nr.222, sector 1</t>
  </si>
  <si>
    <t>SC SELINA SRL</t>
  </si>
  <si>
    <t>Oradea, sos. Borsului nr.14/A, jud. Bihor</t>
  </si>
  <si>
    <t>SC TIGER AMIRA COM SRL</t>
  </si>
  <si>
    <t>Oradea, str. Pacii nr.27, jud. Bihor</t>
  </si>
  <si>
    <t>SC VORSZIL SERV COM SRL</t>
  </si>
  <si>
    <t>Oradea, str. M. Eminescu nr.62, jud. Bihor</t>
  </si>
  <si>
    <t>SC WAVIN ROMANIA SRL</t>
  </si>
  <si>
    <t>Sos. de Centura nr.37, Popesti Leordeni, jud. Ilfov</t>
  </si>
  <si>
    <t>CHIRUTA CONSTANTIN</t>
  </si>
  <si>
    <t>Oradea, str. Gh. Doja nr.155, jud.Bihor</t>
  </si>
  <si>
    <t>NEGRAU DORIN</t>
  </si>
  <si>
    <t>Oradea, str.M. Corvin nr.36, jud.Bihor</t>
  </si>
  <si>
    <t xml:space="preserve">SC PRECON SA </t>
  </si>
  <si>
    <t xml:space="preserve">Admisă integral în temeiul art.66, alin.(1) din Lege </t>
  </si>
  <si>
    <t>Oradea, str. Matei Corvin nr.102, jud. Bihor</t>
  </si>
  <si>
    <t xml:space="preserve"> SC HOLCIM (ROMANIA) SA</t>
  </si>
  <si>
    <t>Astileu, sat Chistag, str. Viitorului nr.2, jud. Bihor</t>
  </si>
  <si>
    <t>SC METALURGICA INDUSTRIAL SRL</t>
  </si>
  <si>
    <t>Oradea, str. Molidului nr.11, jud. Bihor</t>
  </si>
  <si>
    <t>SC OPTIMEDIA SRL</t>
  </si>
  <si>
    <t>Oradea, str. Calea Santandrei nr.38, jud. Bihor</t>
  </si>
  <si>
    <t>SC PETRE INSTACONS SRL</t>
  </si>
  <si>
    <t>Oradea, str. Stefan cel Mare nr.57, bl.D62, ap.2, jud. Bihor</t>
  </si>
  <si>
    <t>SC PIPELIFE HUNGARIA KFT</t>
  </si>
  <si>
    <r>
      <t xml:space="preserve">                 </t>
    </r>
    <r>
      <rPr>
        <b/>
        <sz val="16"/>
        <rFont val="Arial"/>
        <family val="0"/>
      </rPr>
      <t xml:space="preserve">                          AL DEBITORULUI SC EDIL-CONECO SRL</t>
    </r>
  </si>
  <si>
    <t>TOTAL CREANTE  - 3.146.269,15 LEI</t>
  </si>
  <si>
    <t>Garantată în baza contractelor de garantie reala mobiliara si imobiliara</t>
  </si>
  <si>
    <t>SUC.BIHOR</t>
  </si>
  <si>
    <t xml:space="preserve">        Gr.2 art.123, pct. (4) - Creanţe bugetare</t>
  </si>
  <si>
    <t>TOTAL GRUPA 2</t>
  </si>
  <si>
    <t xml:space="preserve">        Gr.3 art.123, pct. (7) si (8) - Creanţe chirografare</t>
  </si>
  <si>
    <t>SC CIMTEO SRL</t>
  </si>
  <si>
    <t>Oradea, Str.Mestesugarilor nr.96, jud.Bihor</t>
  </si>
  <si>
    <t>Debrecen, str. Kishegyesi 263, Ungaria</t>
  </si>
  <si>
    <t>SC POPENERGIA SRL</t>
  </si>
  <si>
    <t>Oradea, str. Razboieni nr.70, jud. Bihor</t>
  </si>
  <si>
    <t>SC PREMIUM CONSTRUCT SRL</t>
  </si>
  <si>
    <t xml:space="preserve">Numar dosar: 7976/111/2009, Tribunalul Bihor, Secţia comerciala şi contencios administrativ </t>
  </si>
  <si>
    <t>Judecător sindic: OLAH IONEL</t>
  </si>
  <si>
    <t>Debitor: SC EDIL CONECO SRL – societate in insolventa, in insolvency, en procedure collective</t>
  </si>
  <si>
    <t>Termen: 17.03.2010</t>
  </si>
  <si>
    <t>Crt.</t>
  </si>
  <si>
    <t>Admisă integral în temeiul art.66, alin.(1) din Lege</t>
  </si>
  <si>
    <t>Administrator judiciar: GLOBAL MONEY RECOVERY IPURL</t>
  </si>
  <si>
    <t>Gr.1 art.121, pct. (1) - Creanţe garantate</t>
  </si>
  <si>
    <t>Nr.</t>
  </si>
  <si>
    <t>Creditor</t>
  </si>
  <si>
    <t>Adresa</t>
  </si>
  <si>
    <t>Creanţa depusă</t>
  </si>
  <si>
    <t>Creanţa</t>
  </si>
  <si>
    <t>%</t>
  </si>
  <si>
    <t>Menţiuni</t>
  </si>
  <si>
    <t>crt.</t>
  </si>
  <si>
    <t>acceptată</t>
  </si>
  <si>
    <t>din grupă</t>
  </si>
  <si>
    <t>din total</t>
  </si>
  <si>
    <t>TOTAL GRUPA 1</t>
  </si>
  <si>
    <t>Administraţia Finanţelor Publice Oradea</t>
  </si>
  <si>
    <t>Oradea, Str.D.Cantemir nr. 2B, Jud.Bihor</t>
  </si>
  <si>
    <t>Privilegiată</t>
  </si>
  <si>
    <t>taxe şi impozite</t>
  </si>
  <si>
    <t>DIN CARE 177.239 LEI SUB CONDITIE SI 45.031,98 LEI NESCADENT</t>
  </si>
  <si>
    <t>Admisă partial sub conditia prezentarii facturii pentru penalitati</t>
  </si>
  <si>
    <t>DC DANEX CONSULT SRL</t>
  </si>
  <si>
    <t>Bucuresti, Bld.Garii Obor nr.8B</t>
  </si>
  <si>
    <t>Oradea, Str.Cazaban nr.50, Jud.Bihor</t>
  </si>
  <si>
    <t>Admisă partial conform adresei de justificare nr.1289/25.02.2010</t>
  </si>
  <si>
    <t>SC STOPOX SRL</t>
  </si>
  <si>
    <t>Oradea, Sos Borsului nr.45, Jud.Bihor</t>
  </si>
  <si>
    <t>Admisă integral în temeiul art.66, alin.(1) din Lege</t>
  </si>
  <si>
    <t>Admisa partial sub rezerva prezentarii facturii de penalitati</t>
  </si>
  <si>
    <t>TOTAL GRUPA 3</t>
  </si>
  <si>
    <t xml:space="preserve">        Gr.4 art.123, pct.(9), lit.(a) - Creanţe subordonate</t>
  </si>
  <si>
    <t>TOTAL GRUPA 4</t>
  </si>
  <si>
    <t xml:space="preserve">                     TABEL PRELIMINAR DE CREANTE</t>
  </si>
  <si>
    <t>Nescadent sau sub conditie</t>
  </si>
  <si>
    <t>Administrator judiciar</t>
  </si>
  <si>
    <t>GLOBAL MONEY RECOVERY IPURL</t>
  </si>
  <si>
    <t>SC AQUASERV SRL</t>
  </si>
  <si>
    <t>Com.Bors, sat Santion, Jud.Bihor</t>
  </si>
  <si>
    <t>SC CARPAT BETON SRL</t>
  </si>
  <si>
    <t>Loc. Chiscadaga, str. Principala nr.1, jud. Hunedoara</t>
  </si>
  <si>
    <t>SC CHALLENGE COM SRL</t>
  </si>
  <si>
    <t>Oradea, str. G. Toparceanu nr.2, ap.1, jud. Bihor</t>
  </si>
  <si>
    <t>SC CONTRAFORT SRL</t>
  </si>
  <si>
    <t>Oradea, str. Ogorului nr. 2/H, jud. Bihor</t>
  </si>
  <si>
    <t>SC DAVICANI SRL</t>
  </si>
  <si>
    <t>Brasov, str. Carpatilor nr.6, bl.E28, sc.A, ap.27, jud. Bihor</t>
  </si>
  <si>
    <t>SC DE PRODUSE CERAMICE SA</t>
  </si>
  <si>
    <t>Gherla, str. Fizesului nr.20, jud. Cluj</t>
  </si>
  <si>
    <t>SC EUROAUTO SRL</t>
  </si>
  <si>
    <t>Oradea, str. Aluminei nr.3, bl.C32, ap.6, jud. Bihor</t>
  </si>
  <si>
    <t>SC FFEE ELECTRICA FURNIZARE TRANSILVANIA NORD SA – Agentia Oradea</t>
  </si>
  <si>
    <t>Oradea, str. Grivitei nr.32, jud. Bihor</t>
  </si>
  <si>
    <t>SC GROS METAL SRL</t>
  </si>
</sst>
</file>

<file path=xl/styles.xml><?xml version="1.0" encoding="utf-8"?>
<styleSheet xmlns="http://schemas.openxmlformats.org/spreadsheetml/2006/main">
  <numFmts count="36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_(&quot;lei&quot;* #,##0_);_(&quot;lei&quot;* \(#,##0\);_(&quot;lei&quot;* &quot;-&quot;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* #,##0.00_);_(* \(#,##0.00\);_(* &quot;-&quot;??_);_(@_)"/>
    <numFmt numFmtId="168" formatCode="#,##0.00\ &quot;lei&quot;;[Red]\-#,##0.00\ &quot;lei&quot;"/>
    <numFmt numFmtId="169" formatCode="0.0000%"/>
    <numFmt numFmtId="170" formatCode="&quot;lei&quot;#,##0.00"/>
    <numFmt numFmtId="171" formatCode="#,##0.0\ &quot;lei&quot;;[Red]\-#,##0.0\ &quot;lei&quot;"/>
    <numFmt numFmtId="172" formatCode="#,##0\ &quot;lei&quot;;[Red]\-#,##0\ &quot;lei&quot;"/>
    <numFmt numFmtId="173" formatCode="0.0%"/>
    <numFmt numFmtId="174" formatCode="#,##0.000000000000000"/>
    <numFmt numFmtId="175" formatCode="#,##0.00000000000000"/>
    <numFmt numFmtId="176" formatCode="#,##0.0000000000000"/>
    <numFmt numFmtId="177" formatCode="#,##0.00000000000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%"/>
    <numFmt numFmtId="188" formatCode="#,##0.00000000000000000"/>
    <numFmt numFmtId="189" formatCode="#,##0.0000000000000000"/>
    <numFmt numFmtId="190" formatCode="0.000%"/>
    <numFmt numFmtId="191" formatCode="General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8" fontId="12" fillId="0" borderId="5" xfId="0" applyNumberFormat="1" applyFont="1" applyBorder="1" applyAlignment="1" quotePrefix="1">
      <alignment horizontal="center" vertical="top" wrapText="1"/>
    </xf>
    <xf numFmtId="168" fontId="12" fillId="0" borderId="5" xfId="0" applyNumberFormat="1" applyFont="1" applyBorder="1" applyAlignment="1">
      <alignment horizontal="center" vertical="top" wrapText="1"/>
    </xf>
    <xf numFmtId="9" fontId="12" fillId="0" borderId="5" xfId="0" applyNumberFormat="1" applyFont="1" applyBorder="1" applyAlignment="1">
      <alignment horizontal="center" vertical="top" wrapText="1"/>
    </xf>
    <xf numFmtId="10" fontId="12" fillId="0" borderId="5" xfId="0" applyNumberFormat="1" applyFont="1" applyBorder="1" applyAlignment="1">
      <alignment horizontal="center" vertical="top" wrapText="1"/>
    </xf>
    <xf numFmtId="187" fontId="7" fillId="0" borderId="2" xfId="0" applyNumberFormat="1" applyFont="1" applyBorder="1" applyAlignment="1">
      <alignment horizontal="center" vertical="top" wrapText="1"/>
    </xf>
    <xf numFmtId="172" fontId="12" fillId="0" borderId="5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187" fontId="7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8" fontId="7" fillId="0" borderId="2" xfId="0" applyNumberFormat="1" applyFont="1" applyBorder="1" applyAlignment="1">
      <alignment horizontal="center" vertical="top" wrapText="1"/>
    </xf>
    <xf numFmtId="187" fontId="7" fillId="0" borderId="1" xfId="0" applyNumberFormat="1" applyFont="1" applyBorder="1" applyAlignment="1">
      <alignment horizontal="center" vertical="top" wrapText="1"/>
    </xf>
    <xf numFmtId="168" fontId="7" fillId="0" borderId="5" xfId="0" applyNumberFormat="1" applyFont="1" applyBorder="1" applyAlignment="1">
      <alignment horizontal="center" vertical="top" wrapText="1"/>
    </xf>
    <xf numFmtId="168" fontId="7" fillId="0" borderId="4" xfId="0" applyNumberFormat="1" applyFont="1" applyBorder="1" applyAlignment="1">
      <alignment horizontal="center" vertical="top" wrapText="1"/>
    </xf>
    <xf numFmtId="187" fontId="7" fillId="0" borderId="5" xfId="0" applyNumberFormat="1" applyFont="1" applyBorder="1" applyAlignment="1">
      <alignment horizontal="center" vertical="top" wrapText="1"/>
    </xf>
    <xf numFmtId="168" fontId="12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168" fontId="12" fillId="0" borderId="0" xfId="0" applyNumberFormat="1" applyFont="1" applyBorder="1" applyAlignment="1">
      <alignment horizontal="center" vertical="top" wrapText="1"/>
    </xf>
    <xf numFmtId="9" fontId="12" fillId="0" borderId="0" xfId="0" applyNumberFormat="1" applyFont="1" applyBorder="1" applyAlignment="1">
      <alignment horizontal="center" vertical="top" wrapText="1"/>
    </xf>
    <xf numFmtId="10" fontId="12" fillId="0" borderId="0" xfId="0" applyNumberFormat="1" applyFont="1" applyBorder="1" applyAlignment="1">
      <alignment horizontal="center" wrapText="1"/>
    </xf>
    <xf numFmtId="172" fontId="7" fillId="0" borderId="5" xfId="0" applyNumberFormat="1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 wrapText="1"/>
    </xf>
    <xf numFmtId="9" fontId="12" fillId="0" borderId="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87" fontId="7" fillId="0" borderId="0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8" fontId="7" fillId="0" borderId="8" xfId="0" applyNumberFormat="1" applyFont="1" applyBorder="1" applyAlignment="1">
      <alignment horizontal="center" vertical="top" wrapText="1"/>
    </xf>
    <xf numFmtId="187" fontId="7" fillId="0" borderId="8" xfId="0" applyNumberFormat="1" applyFont="1" applyBorder="1" applyAlignment="1">
      <alignment horizontal="center" vertical="top" wrapText="1"/>
    </xf>
    <xf numFmtId="172" fontId="7" fillId="0" borderId="1" xfId="0" applyNumberFormat="1" applyFont="1" applyBorder="1" applyAlignment="1">
      <alignment horizontal="center" vertical="top" wrapText="1"/>
    </xf>
    <xf numFmtId="172" fontId="7" fillId="0" borderId="2" xfId="0" applyNumberFormat="1" applyFont="1" applyBorder="1" applyAlignment="1">
      <alignment horizontal="center" vertical="top" wrapText="1"/>
    </xf>
    <xf numFmtId="172" fontId="7" fillId="0" borderId="5" xfId="0" applyNumberFormat="1" applyFont="1" applyBorder="1" applyAlignment="1">
      <alignment horizontal="center" vertical="top" wrapText="1"/>
    </xf>
    <xf numFmtId="172" fontId="7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8" fontId="12" fillId="0" borderId="2" xfId="0" applyNumberFormat="1" applyFont="1" applyBorder="1" applyAlignment="1">
      <alignment horizontal="center" vertical="top" wrapText="1"/>
    </xf>
    <xf numFmtId="168" fontId="12" fillId="0" borderId="4" xfId="0" applyNumberFormat="1" applyFont="1" applyBorder="1" applyAlignment="1">
      <alignment horizontal="center" vertical="top" wrapText="1"/>
    </xf>
    <xf numFmtId="9" fontId="12" fillId="0" borderId="2" xfId="0" applyNumberFormat="1" applyFont="1" applyBorder="1" applyAlignment="1">
      <alignment horizontal="center" vertical="top" wrapText="1"/>
    </xf>
    <xf numFmtId="9" fontId="12" fillId="0" borderId="4" xfId="0" applyNumberFormat="1" applyFont="1" applyBorder="1" applyAlignment="1">
      <alignment horizontal="center" vertical="top" wrapText="1"/>
    </xf>
    <xf numFmtId="10" fontId="12" fillId="0" borderId="2" xfId="0" applyNumberFormat="1" applyFont="1" applyBorder="1" applyAlignment="1">
      <alignment horizontal="center" wrapText="1"/>
    </xf>
    <xf numFmtId="10" fontId="12" fillId="0" borderId="4" xfId="0" applyNumberFormat="1" applyFont="1" applyBorder="1" applyAlignment="1">
      <alignment horizontal="center" wrapText="1"/>
    </xf>
    <xf numFmtId="9" fontId="7" fillId="0" borderId="2" xfId="0" applyNumberFormat="1" applyFont="1" applyBorder="1" applyAlignment="1">
      <alignment horizontal="center" vertical="top" wrapText="1"/>
    </xf>
    <xf numFmtId="9" fontId="7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72" fontId="7" fillId="0" borderId="2" xfId="0" applyNumberFormat="1" applyFont="1" applyBorder="1" applyAlignment="1">
      <alignment horizontal="center" vertical="top" wrapText="1"/>
    </xf>
    <xf numFmtId="172" fontId="7" fillId="0" borderId="4" xfId="0" applyNumberFormat="1" applyFont="1" applyBorder="1" applyAlignment="1">
      <alignment horizontal="center" vertical="top" wrapText="1"/>
    </xf>
    <xf numFmtId="10" fontId="7" fillId="0" borderId="2" xfId="0" applyNumberFormat="1" applyFont="1" applyBorder="1" applyAlignment="1">
      <alignment horizontal="center" vertical="top" wrapText="1"/>
    </xf>
    <xf numFmtId="10" fontId="7" fillId="0" borderId="4" xfId="0" applyNumberFormat="1" applyFont="1" applyBorder="1" applyAlignment="1">
      <alignment horizontal="center" vertical="top" wrapText="1"/>
    </xf>
    <xf numFmtId="168" fontId="7" fillId="0" borderId="2" xfId="0" applyNumberFormat="1" applyFont="1" applyBorder="1" applyAlignment="1">
      <alignment horizontal="center" vertical="top" wrapText="1"/>
    </xf>
    <xf numFmtId="168" fontId="7" fillId="0" borderId="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57">
      <selection activeCell="D52" sqref="D52"/>
    </sheetView>
  </sheetViews>
  <sheetFormatPr defaultColWidth="7.625" defaultRowHeight="12.75"/>
  <cols>
    <col min="1" max="1" width="0.12890625" style="3" customWidth="1"/>
    <col min="2" max="2" width="4.00390625" style="3" customWidth="1"/>
    <col min="3" max="3" width="14.00390625" style="3" customWidth="1"/>
    <col min="4" max="5" width="13.25390625" style="3" customWidth="1"/>
    <col min="6" max="6" width="11.75390625" style="3" customWidth="1"/>
    <col min="7" max="7" width="13.25390625" style="3" customWidth="1"/>
    <col min="8" max="8" width="16.875" style="3" customWidth="1"/>
    <col min="9" max="9" width="14.375" style="3" bestFit="1" customWidth="1"/>
    <col min="10" max="10" width="15.875" style="3" customWidth="1"/>
    <col min="11" max="16384" width="7.625" style="3" customWidth="1"/>
  </cols>
  <sheetData>
    <row r="1" spans="1:2" ht="15">
      <c r="A1" s="8"/>
      <c r="B1" s="3" t="s">
        <v>2</v>
      </c>
    </row>
    <row r="2" ht="15">
      <c r="B2" s="3" t="s">
        <v>47</v>
      </c>
    </row>
    <row r="3" spans="2:6" ht="15">
      <c r="B3" s="3" t="s">
        <v>48</v>
      </c>
      <c r="F3" s="9"/>
    </row>
    <row r="4" spans="2:6" ht="15">
      <c r="B4" s="3" t="s">
        <v>6</v>
      </c>
      <c r="F4" s="9"/>
    </row>
    <row r="5" spans="2:6" ht="15">
      <c r="B5" s="3" t="s">
        <v>53</v>
      </c>
      <c r="F5" s="9"/>
    </row>
    <row r="6" spans="2:6" ht="15">
      <c r="B6" s="3" t="s">
        <v>49</v>
      </c>
      <c r="F6" s="9"/>
    </row>
    <row r="7" spans="2:6" ht="15">
      <c r="B7" s="3" t="s">
        <v>50</v>
      </c>
      <c r="F7" s="9"/>
    </row>
    <row r="8" spans="3:7" ht="18">
      <c r="C8" s="6"/>
      <c r="D8" s="5" t="s">
        <v>84</v>
      </c>
      <c r="E8" s="5"/>
      <c r="F8" s="5"/>
      <c r="G8" s="1"/>
    </row>
    <row r="9" spans="3:8" ht="18">
      <c r="C9" s="6" t="s">
        <v>34</v>
      </c>
      <c r="D9" s="5"/>
      <c r="E9" s="5"/>
      <c r="F9" s="5"/>
      <c r="G9" s="5"/>
      <c r="H9" s="6"/>
    </row>
    <row r="10" ht="15.75" customHeight="1">
      <c r="B10" s="9"/>
    </row>
    <row r="11" spans="3:7" ht="16.5" customHeight="1">
      <c r="C11" s="80" t="s">
        <v>54</v>
      </c>
      <c r="D11" s="81"/>
      <c r="E11" s="81"/>
      <c r="F11" s="81"/>
      <c r="G11" s="81"/>
    </row>
    <row r="12" ht="13.5" customHeight="1" thickBot="1">
      <c r="B12" s="10"/>
    </row>
    <row r="13" spans="2:10" ht="15">
      <c r="B13" s="11" t="s">
        <v>55</v>
      </c>
      <c r="C13" s="55" t="s">
        <v>56</v>
      </c>
      <c r="D13" s="55" t="s">
        <v>57</v>
      </c>
      <c r="E13" s="55" t="s">
        <v>58</v>
      </c>
      <c r="F13" s="55" t="s">
        <v>85</v>
      </c>
      <c r="G13" s="12" t="s">
        <v>59</v>
      </c>
      <c r="H13" s="12" t="s">
        <v>60</v>
      </c>
      <c r="I13" s="12" t="s">
        <v>60</v>
      </c>
      <c r="J13" s="55" t="s">
        <v>61</v>
      </c>
    </row>
    <row r="14" spans="2:10" ht="36" customHeight="1" thickBot="1">
      <c r="B14" s="13" t="s">
        <v>62</v>
      </c>
      <c r="C14" s="56"/>
      <c r="D14" s="56"/>
      <c r="E14" s="56"/>
      <c r="F14" s="56"/>
      <c r="G14" s="14" t="s">
        <v>63</v>
      </c>
      <c r="H14" s="14" t="s">
        <v>64</v>
      </c>
      <c r="I14" s="14" t="s">
        <v>65</v>
      </c>
      <c r="J14" s="56"/>
    </row>
    <row r="15" spans="2:10" ht="45">
      <c r="B15" s="72">
        <v>1</v>
      </c>
      <c r="C15" s="15" t="s">
        <v>3</v>
      </c>
      <c r="D15" s="72" t="s">
        <v>4</v>
      </c>
      <c r="E15" s="78">
        <v>529494.17</v>
      </c>
      <c r="F15" s="78">
        <v>45031.98</v>
      </c>
      <c r="G15" s="78">
        <v>529494.17</v>
      </c>
      <c r="H15" s="70">
        <v>1</v>
      </c>
      <c r="I15" s="76">
        <f>G15/3146269.15</f>
        <v>0.16829271265619475</v>
      </c>
      <c r="J15" s="72" t="s">
        <v>36</v>
      </c>
    </row>
    <row r="16" spans="2:10" ht="33" customHeight="1" thickBot="1">
      <c r="B16" s="73"/>
      <c r="C16" s="16" t="s">
        <v>37</v>
      </c>
      <c r="D16" s="73"/>
      <c r="E16" s="79"/>
      <c r="F16" s="79"/>
      <c r="G16" s="79"/>
      <c r="H16" s="71"/>
      <c r="I16" s="77"/>
      <c r="J16" s="73"/>
    </row>
    <row r="17" spans="2:10" ht="15.75" thickBot="1">
      <c r="B17" s="17"/>
      <c r="C17" s="58" t="s">
        <v>66</v>
      </c>
      <c r="D17" s="59"/>
      <c r="E17" s="18">
        <v>529494.17</v>
      </c>
      <c r="F17" s="19">
        <v>45031.98</v>
      </c>
      <c r="G17" s="19">
        <v>529494.17</v>
      </c>
      <c r="H17" s="20">
        <v>1</v>
      </c>
      <c r="I17" s="21">
        <f>SUM(I15)</f>
        <v>0.16829271265619475</v>
      </c>
      <c r="J17" s="14"/>
    </row>
    <row r="20" ht="15">
      <c r="B20" s="6" t="s">
        <v>38</v>
      </c>
    </row>
    <row r="21" ht="15.75" thickBot="1">
      <c r="B21" s="6"/>
    </row>
    <row r="22" spans="2:10" ht="15">
      <c r="B22" s="11" t="s">
        <v>55</v>
      </c>
      <c r="C22" s="55" t="s">
        <v>56</v>
      </c>
      <c r="D22" s="55" t="s">
        <v>57</v>
      </c>
      <c r="E22" s="55" t="s">
        <v>58</v>
      </c>
      <c r="F22" s="55" t="s">
        <v>85</v>
      </c>
      <c r="G22" s="12" t="s">
        <v>59</v>
      </c>
      <c r="H22" s="12" t="s">
        <v>60</v>
      </c>
      <c r="I22" s="12" t="s">
        <v>60</v>
      </c>
      <c r="J22" s="72" t="s">
        <v>61</v>
      </c>
    </row>
    <row r="23" spans="2:10" ht="30" customHeight="1" thickBot="1">
      <c r="B23" s="13" t="s">
        <v>62</v>
      </c>
      <c r="C23" s="56"/>
      <c r="D23" s="56"/>
      <c r="E23" s="56"/>
      <c r="F23" s="56"/>
      <c r="G23" s="14" t="s">
        <v>63</v>
      </c>
      <c r="H23" s="14" t="s">
        <v>64</v>
      </c>
      <c r="I23" s="14"/>
      <c r="J23" s="73"/>
    </row>
    <row r="24" spans="2:10" ht="15">
      <c r="B24" s="72">
        <v>1</v>
      </c>
      <c r="C24" s="72" t="s">
        <v>67</v>
      </c>
      <c r="D24" s="72" t="s">
        <v>68</v>
      </c>
      <c r="E24" s="74">
        <v>83278</v>
      </c>
      <c r="F24" s="74">
        <v>0</v>
      </c>
      <c r="G24" s="74">
        <v>83278</v>
      </c>
      <c r="H24" s="70">
        <v>1</v>
      </c>
      <c r="I24" s="22">
        <f>G24/3146269.15</f>
        <v>0.02646880989186828</v>
      </c>
      <c r="J24" s="15" t="s">
        <v>69</v>
      </c>
    </row>
    <row r="25" spans="2:10" ht="49.5" customHeight="1" thickBot="1">
      <c r="B25" s="73"/>
      <c r="C25" s="73"/>
      <c r="D25" s="73"/>
      <c r="E25" s="75"/>
      <c r="F25" s="75"/>
      <c r="G25" s="75"/>
      <c r="H25" s="71"/>
      <c r="I25" s="17"/>
      <c r="J25" s="16" t="s">
        <v>70</v>
      </c>
    </row>
    <row r="26" spans="2:10" ht="15.75" thickBot="1">
      <c r="B26" s="17"/>
      <c r="C26" s="58" t="s">
        <v>39</v>
      </c>
      <c r="D26" s="59"/>
      <c r="E26" s="23">
        <f>SUM(E24:E25)</f>
        <v>83278</v>
      </c>
      <c r="F26" s="23">
        <v>0</v>
      </c>
      <c r="G26" s="23">
        <f>SUM(G24:G25)</f>
        <v>83278</v>
      </c>
      <c r="H26" s="20">
        <f>SUM(H24:H25)</f>
        <v>1</v>
      </c>
      <c r="I26" s="21">
        <f>SUM(I24:I25)</f>
        <v>0.02646880989186828</v>
      </c>
      <c r="J26" s="7"/>
    </row>
    <row r="29" ht="15">
      <c r="B29" s="6" t="s">
        <v>40</v>
      </c>
    </row>
    <row r="30" ht="15.75" thickBot="1">
      <c r="B30" s="6"/>
    </row>
    <row r="31" spans="2:10" ht="15">
      <c r="B31" s="11" t="s">
        <v>55</v>
      </c>
      <c r="C31" s="55" t="s">
        <v>56</v>
      </c>
      <c r="D31" s="55" t="s">
        <v>57</v>
      </c>
      <c r="E31" s="55" t="s">
        <v>58</v>
      </c>
      <c r="F31" s="55" t="s">
        <v>85</v>
      </c>
      <c r="G31" s="12" t="s">
        <v>59</v>
      </c>
      <c r="H31" s="12" t="s">
        <v>60</v>
      </c>
      <c r="I31" s="12" t="s">
        <v>60</v>
      </c>
      <c r="J31" s="55" t="s">
        <v>61</v>
      </c>
    </row>
    <row r="32" spans="2:10" ht="30" customHeight="1" thickBot="1">
      <c r="B32" s="13" t="s">
        <v>51</v>
      </c>
      <c r="C32" s="56"/>
      <c r="D32" s="56"/>
      <c r="E32" s="56"/>
      <c r="F32" s="56"/>
      <c r="G32" s="14" t="s">
        <v>63</v>
      </c>
      <c r="H32" s="14" t="s">
        <v>64</v>
      </c>
      <c r="I32" s="14" t="s">
        <v>65</v>
      </c>
      <c r="J32" s="56"/>
    </row>
    <row r="33" spans="2:10" ht="49.5" customHeight="1" thickBot="1">
      <c r="B33" s="24">
        <v>1</v>
      </c>
      <c r="C33" s="25" t="s">
        <v>88</v>
      </c>
      <c r="D33" s="25" t="s">
        <v>89</v>
      </c>
      <c r="E33" s="26">
        <v>4688.6</v>
      </c>
      <c r="F33" s="51">
        <v>0</v>
      </c>
      <c r="G33" s="26">
        <v>4688.6</v>
      </c>
      <c r="H33" s="27">
        <f>G33/2325676.98</f>
        <v>0.002016015138955368</v>
      </c>
      <c r="I33" s="27">
        <f>G33/3146269.15</f>
        <v>0.0014902094437788326</v>
      </c>
      <c r="J33" s="25" t="s">
        <v>52</v>
      </c>
    </row>
    <row r="34" spans="2:10" ht="63" customHeight="1" thickBot="1">
      <c r="B34" s="17">
        <v>2</v>
      </c>
      <c r="C34" s="16" t="s">
        <v>90</v>
      </c>
      <c r="D34" s="16" t="s">
        <v>91</v>
      </c>
      <c r="E34" s="26">
        <v>77285.67</v>
      </c>
      <c r="F34" s="51">
        <v>0</v>
      </c>
      <c r="G34" s="26">
        <v>77285.67</v>
      </c>
      <c r="H34" s="27">
        <f aca="true" t="shared" si="0" ref="H34:H59">G34/2325676.98</f>
        <v>0.03323147223996688</v>
      </c>
      <c r="I34" s="27">
        <f aca="true" t="shared" si="1" ref="I34:I59">G34/3146269.15</f>
        <v>0.024564227125959646</v>
      </c>
      <c r="J34" s="25" t="s">
        <v>52</v>
      </c>
    </row>
    <row r="35" spans="2:10" ht="61.5" customHeight="1" thickBot="1">
      <c r="B35" s="28">
        <v>3</v>
      </c>
      <c r="C35" s="28" t="s">
        <v>92</v>
      </c>
      <c r="D35" s="28" t="s">
        <v>93</v>
      </c>
      <c r="E35" s="29">
        <v>1355.31</v>
      </c>
      <c r="F35" s="52">
        <v>0</v>
      </c>
      <c r="G35" s="29">
        <v>1355.31</v>
      </c>
      <c r="H35" s="22">
        <f t="shared" si="0"/>
        <v>0.0005827593477749434</v>
      </c>
      <c r="I35" s="22">
        <f t="shared" si="1"/>
        <v>0.000430767342329883</v>
      </c>
      <c r="J35" s="28" t="s">
        <v>52</v>
      </c>
    </row>
    <row r="36" spans="2:10" ht="64.5" customHeight="1" thickBot="1">
      <c r="B36" s="24">
        <v>4</v>
      </c>
      <c r="C36" s="24" t="s">
        <v>41</v>
      </c>
      <c r="D36" s="24" t="s">
        <v>42</v>
      </c>
      <c r="E36" s="26">
        <v>25145.8</v>
      </c>
      <c r="F36" s="51">
        <v>0</v>
      </c>
      <c r="G36" s="26">
        <v>25145.8</v>
      </c>
      <c r="H36" s="30">
        <f t="shared" si="0"/>
        <v>0.010812249601404233</v>
      </c>
      <c r="I36" s="30">
        <f t="shared" si="1"/>
        <v>0.00799225965776005</v>
      </c>
      <c r="J36" s="24" t="s">
        <v>52</v>
      </c>
    </row>
    <row r="37" spans="2:10" ht="61.5" customHeight="1" thickBot="1">
      <c r="B37" s="24">
        <v>5</v>
      </c>
      <c r="C37" s="25" t="s">
        <v>94</v>
      </c>
      <c r="D37" s="25" t="s">
        <v>95</v>
      </c>
      <c r="E37" s="26">
        <v>319005</v>
      </c>
      <c r="F37" s="26">
        <v>124227.28</v>
      </c>
      <c r="G37" s="26">
        <v>319005</v>
      </c>
      <c r="H37" s="27">
        <f t="shared" si="0"/>
        <v>0.1371665122643128</v>
      </c>
      <c r="I37" s="27">
        <f t="shared" si="1"/>
        <v>0.10139151636152934</v>
      </c>
      <c r="J37" s="25" t="s">
        <v>72</v>
      </c>
    </row>
    <row r="38" spans="2:10" ht="49.5" customHeight="1" thickBot="1">
      <c r="B38" s="24">
        <v>6</v>
      </c>
      <c r="C38" s="24" t="s">
        <v>73</v>
      </c>
      <c r="D38" s="24" t="s">
        <v>74</v>
      </c>
      <c r="E38" s="26">
        <v>2909.45</v>
      </c>
      <c r="F38" s="51">
        <v>0</v>
      </c>
      <c r="G38" s="26">
        <v>2909.45</v>
      </c>
      <c r="H38" s="30">
        <f t="shared" si="0"/>
        <v>0.001251012081652027</v>
      </c>
      <c r="I38" s="30">
        <f t="shared" si="1"/>
        <v>0.0009247301681103793</v>
      </c>
      <c r="J38" s="24" t="s">
        <v>52</v>
      </c>
    </row>
    <row r="39" spans="2:10" ht="49.5" customHeight="1" thickBot="1">
      <c r="B39" s="45"/>
      <c r="C39" s="45"/>
      <c r="D39" s="45"/>
      <c r="E39" s="46"/>
      <c r="F39" s="46"/>
      <c r="G39" s="46"/>
      <c r="H39" s="47"/>
      <c r="I39" s="47"/>
      <c r="J39" s="45"/>
    </row>
    <row r="40" spans="2:10" ht="78" customHeight="1" thickBot="1">
      <c r="B40" s="24">
        <v>7</v>
      </c>
      <c r="C40" s="24" t="s">
        <v>96</v>
      </c>
      <c r="D40" s="24" t="s">
        <v>97</v>
      </c>
      <c r="E40" s="26">
        <v>384671.09</v>
      </c>
      <c r="F40" s="51">
        <v>0</v>
      </c>
      <c r="G40" s="26">
        <v>384671.09</v>
      </c>
      <c r="H40" s="30">
        <f t="shared" si="0"/>
        <v>0.1654017704556718</v>
      </c>
      <c r="I40" s="30">
        <f t="shared" si="1"/>
        <v>0.12226261380085682</v>
      </c>
      <c r="J40" s="24" t="s">
        <v>52</v>
      </c>
    </row>
    <row r="41" spans="2:10" ht="51" customHeight="1" thickBot="1">
      <c r="B41" s="17">
        <v>8</v>
      </c>
      <c r="C41" s="16" t="s">
        <v>98</v>
      </c>
      <c r="D41" s="16" t="s">
        <v>99</v>
      </c>
      <c r="E41" s="26">
        <v>15539</v>
      </c>
      <c r="F41" s="51">
        <v>0</v>
      </c>
      <c r="G41" s="26">
        <v>15539</v>
      </c>
      <c r="H41" s="27">
        <f t="shared" si="0"/>
        <v>0.00668149538118574</v>
      </c>
      <c r="I41" s="27">
        <f t="shared" si="1"/>
        <v>0.004938865449575412</v>
      </c>
      <c r="J41" s="16" t="s">
        <v>52</v>
      </c>
    </row>
    <row r="42" spans="2:10" ht="63.75" customHeight="1" thickBot="1">
      <c r="B42" s="17">
        <v>9</v>
      </c>
      <c r="C42" s="16" t="s">
        <v>100</v>
      </c>
      <c r="D42" s="16" t="s">
        <v>101</v>
      </c>
      <c r="E42" s="31">
        <v>8939.1</v>
      </c>
      <c r="F42" s="53">
        <v>0</v>
      </c>
      <c r="G42" s="31">
        <v>8939.1</v>
      </c>
      <c r="H42" s="27">
        <f t="shared" si="0"/>
        <v>0.003843655020397545</v>
      </c>
      <c r="I42" s="27">
        <f t="shared" si="1"/>
        <v>0.0028411746019885173</v>
      </c>
      <c r="J42" s="16" t="s">
        <v>52</v>
      </c>
    </row>
    <row r="43" spans="2:10" ht="94.5" customHeight="1" thickBot="1">
      <c r="B43" s="17">
        <v>10</v>
      </c>
      <c r="C43" s="16" t="s">
        <v>102</v>
      </c>
      <c r="D43" s="16" t="s">
        <v>103</v>
      </c>
      <c r="E43" s="31">
        <v>5472.57</v>
      </c>
      <c r="F43" s="53">
        <v>0</v>
      </c>
      <c r="G43" s="31">
        <v>5472.57</v>
      </c>
      <c r="H43" s="27">
        <f t="shared" si="0"/>
        <v>0.0023531083839510676</v>
      </c>
      <c r="I43" s="27">
        <f t="shared" si="1"/>
        <v>0.0017393839303290375</v>
      </c>
      <c r="J43" s="16" t="s">
        <v>52</v>
      </c>
    </row>
    <row r="44" spans="2:10" ht="61.5" customHeight="1" thickBot="1">
      <c r="B44" s="28">
        <v>11</v>
      </c>
      <c r="C44" s="28" t="s">
        <v>104</v>
      </c>
      <c r="D44" s="28" t="s">
        <v>24</v>
      </c>
      <c r="E44" s="29">
        <v>650.99</v>
      </c>
      <c r="F44" s="52">
        <v>0</v>
      </c>
      <c r="G44" s="29">
        <v>650.99</v>
      </c>
      <c r="H44" s="22">
        <f t="shared" si="0"/>
        <v>0.0002799141951347001</v>
      </c>
      <c r="I44" s="22">
        <f t="shared" si="1"/>
        <v>0.00020690855389787617</v>
      </c>
      <c r="J44" s="28" t="s">
        <v>52</v>
      </c>
    </row>
    <row r="45" spans="2:10" ht="106.5" customHeight="1" thickBot="1">
      <c r="B45" s="24">
        <v>12</v>
      </c>
      <c r="C45" s="24" t="s">
        <v>25</v>
      </c>
      <c r="D45" s="24" t="s">
        <v>26</v>
      </c>
      <c r="E45" s="26">
        <v>131739.21</v>
      </c>
      <c r="F45" s="51">
        <v>7003.01</v>
      </c>
      <c r="G45" s="26">
        <v>115760.15</v>
      </c>
      <c r="H45" s="30">
        <f t="shared" si="0"/>
        <v>0.049774818685267286</v>
      </c>
      <c r="I45" s="30">
        <f t="shared" si="1"/>
        <v>0.03679283128082033</v>
      </c>
      <c r="J45" s="24" t="s">
        <v>0</v>
      </c>
    </row>
    <row r="46" spans="2:10" ht="66.75" customHeight="1" thickBot="1">
      <c r="B46" s="24">
        <v>13</v>
      </c>
      <c r="C46" s="24" t="s">
        <v>27</v>
      </c>
      <c r="D46" s="24" t="s">
        <v>28</v>
      </c>
      <c r="E46" s="26">
        <v>5473.69</v>
      </c>
      <c r="F46" s="51">
        <v>0</v>
      </c>
      <c r="G46" s="26">
        <v>5473.69</v>
      </c>
      <c r="H46" s="30">
        <f t="shared" si="0"/>
        <v>0.002353589964157447</v>
      </c>
      <c r="I46" s="30">
        <f t="shared" si="1"/>
        <v>0.0017397399075028276</v>
      </c>
      <c r="J46" s="24" t="s">
        <v>52</v>
      </c>
    </row>
    <row r="47" spans="2:10" ht="61.5" customHeight="1" thickBot="1">
      <c r="B47" s="17">
        <v>14</v>
      </c>
      <c r="C47" s="17" t="s">
        <v>29</v>
      </c>
      <c r="D47" s="17" t="s">
        <v>30</v>
      </c>
      <c r="E47" s="32">
        <v>20000</v>
      </c>
      <c r="F47" s="54">
        <v>0</v>
      </c>
      <c r="G47" s="32">
        <v>20000</v>
      </c>
      <c r="H47" s="33">
        <f t="shared" si="0"/>
        <v>0.008599646542487599</v>
      </c>
      <c r="I47" s="33">
        <f t="shared" si="1"/>
        <v>0.006356735246251898</v>
      </c>
      <c r="J47" s="17" t="s">
        <v>52</v>
      </c>
    </row>
    <row r="48" spans="2:10" ht="67.5" customHeight="1" thickBot="1">
      <c r="B48" s="17">
        <v>15</v>
      </c>
      <c r="C48" s="16" t="s">
        <v>31</v>
      </c>
      <c r="D48" s="16" t="s">
        <v>32</v>
      </c>
      <c r="E48" s="31">
        <v>3203</v>
      </c>
      <c r="F48" s="53">
        <v>0</v>
      </c>
      <c r="G48" s="31">
        <v>3203</v>
      </c>
      <c r="H48" s="27">
        <f t="shared" si="0"/>
        <v>0.001377233393779389</v>
      </c>
      <c r="I48" s="27">
        <f t="shared" si="1"/>
        <v>0.0010180311496872415</v>
      </c>
      <c r="J48" s="16" t="s">
        <v>52</v>
      </c>
    </row>
    <row r="49" spans="2:10" ht="54" customHeight="1" thickBot="1">
      <c r="B49" s="17">
        <v>16</v>
      </c>
      <c r="C49" s="16" t="s">
        <v>33</v>
      </c>
      <c r="D49" s="16" t="s">
        <v>43</v>
      </c>
      <c r="E49" s="31">
        <v>189002.66</v>
      </c>
      <c r="F49" s="53">
        <v>0</v>
      </c>
      <c r="G49" s="31">
        <v>189002.66</v>
      </c>
      <c r="H49" s="27">
        <f t="shared" si="0"/>
        <v>0.08126780357949796</v>
      </c>
      <c r="I49" s="27">
        <f t="shared" si="1"/>
        <v>0.06007199352286819</v>
      </c>
      <c r="J49" s="16" t="s">
        <v>52</v>
      </c>
    </row>
    <row r="50" spans="2:10" ht="48" customHeight="1" thickBot="1">
      <c r="B50" s="24">
        <v>17</v>
      </c>
      <c r="C50" s="24" t="s">
        <v>44</v>
      </c>
      <c r="D50" s="24" t="s">
        <v>45</v>
      </c>
      <c r="E50" s="26">
        <v>169946.07</v>
      </c>
      <c r="F50" s="51">
        <v>0</v>
      </c>
      <c r="G50" s="26">
        <v>169946.07</v>
      </c>
      <c r="H50" s="30">
        <f t="shared" si="0"/>
        <v>0.07307380666424278</v>
      </c>
      <c r="I50" s="30">
        <f t="shared" si="1"/>
        <v>0.05401510865654962</v>
      </c>
      <c r="J50" s="24" t="s">
        <v>52</v>
      </c>
    </row>
    <row r="51" spans="2:10" ht="159" customHeight="1" thickBot="1">
      <c r="B51" s="48"/>
      <c r="C51" s="48"/>
      <c r="D51" s="48"/>
      <c r="E51" s="49"/>
      <c r="F51" s="49"/>
      <c r="G51" s="49"/>
      <c r="H51" s="50"/>
      <c r="I51" s="50"/>
      <c r="J51" s="48"/>
    </row>
    <row r="52" spans="2:10" ht="55.5" customHeight="1" thickBot="1">
      <c r="B52" s="24">
        <v>18</v>
      </c>
      <c r="C52" s="24" t="s">
        <v>22</v>
      </c>
      <c r="D52" s="24" t="s">
        <v>75</v>
      </c>
      <c r="E52" s="26">
        <v>271634.17</v>
      </c>
      <c r="F52" s="51">
        <v>0</v>
      </c>
      <c r="G52" s="26">
        <v>271634.17</v>
      </c>
      <c r="H52" s="30">
        <f t="shared" si="0"/>
        <v>0.11679789254309943</v>
      </c>
      <c r="I52" s="30">
        <f t="shared" si="1"/>
        <v>0.086335325126269</v>
      </c>
      <c r="J52" s="24" t="s">
        <v>23</v>
      </c>
    </row>
    <row r="53" spans="2:10" ht="66.75" customHeight="1" thickBot="1">
      <c r="B53" s="24">
        <v>19</v>
      </c>
      <c r="C53" s="24" t="s">
        <v>46</v>
      </c>
      <c r="D53" s="24" t="s">
        <v>7</v>
      </c>
      <c r="E53" s="26">
        <v>347383.15</v>
      </c>
      <c r="F53" s="51">
        <v>0</v>
      </c>
      <c r="G53" s="26">
        <v>262833.27</v>
      </c>
      <c r="H53" s="27">
        <f t="shared" si="0"/>
        <v>0.11301366108031048</v>
      </c>
      <c r="I53" s="27">
        <f t="shared" si="1"/>
        <v>0.08353807556483209</v>
      </c>
      <c r="J53" s="24" t="s">
        <v>76</v>
      </c>
    </row>
    <row r="54" spans="2:10" ht="63" customHeight="1" thickBot="1">
      <c r="B54" s="17">
        <v>20</v>
      </c>
      <c r="C54" s="17" t="s">
        <v>8</v>
      </c>
      <c r="D54" s="17" t="s">
        <v>9</v>
      </c>
      <c r="E54" s="32">
        <v>16424.45</v>
      </c>
      <c r="F54" s="54">
        <v>0</v>
      </c>
      <c r="G54" s="32">
        <v>16424.45</v>
      </c>
      <c r="H54" s="27">
        <f t="shared" si="0"/>
        <v>0.007062223232738023</v>
      </c>
      <c r="I54" s="27">
        <f t="shared" si="1"/>
        <v>0.0052202940107651</v>
      </c>
      <c r="J54" s="17" t="s">
        <v>52</v>
      </c>
    </row>
    <row r="55" spans="2:10" ht="66" customHeight="1" thickBot="1">
      <c r="B55" s="24">
        <v>21</v>
      </c>
      <c r="C55" s="24" t="s">
        <v>10</v>
      </c>
      <c r="D55" s="24" t="s">
        <v>11</v>
      </c>
      <c r="E55" s="26">
        <v>20104.81</v>
      </c>
      <c r="F55" s="51">
        <v>0</v>
      </c>
      <c r="G55" s="26">
        <v>20104.81</v>
      </c>
      <c r="H55" s="30">
        <f t="shared" si="0"/>
        <v>0.008644712990193506</v>
      </c>
      <c r="I55" s="30">
        <f t="shared" si="1"/>
        <v>0.006390047717309882</v>
      </c>
      <c r="J55" s="24" t="s">
        <v>52</v>
      </c>
    </row>
    <row r="56" spans="2:10" ht="51.75" customHeight="1" thickBot="1">
      <c r="B56" s="24">
        <v>22</v>
      </c>
      <c r="C56" s="24" t="s">
        <v>77</v>
      </c>
      <c r="D56" s="24" t="s">
        <v>78</v>
      </c>
      <c r="E56" s="26">
        <v>29374.66</v>
      </c>
      <c r="F56" s="51">
        <v>0</v>
      </c>
      <c r="G56" s="26">
        <v>29374.66</v>
      </c>
      <c r="H56" s="30">
        <f t="shared" si="0"/>
        <v>0.012630584665287438</v>
      </c>
      <c r="I56" s="30">
        <f t="shared" si="1"/>
        <v>0.00933634682843329</v>
      </c>
      <c r="J56" s="24" t="s">
        <v>79</v>
      </c>
    </row>
    <row r="57" spans="2:10" ht="48.75" customHeight="1" thickBot="1">
      <c r="B57" s="24">
        <v>23</v>
      </c>
      <c r="C57" s="24" t="s">
        <v>12</v>
      </c>
      <c r="D57" s="24" t="s">
        <v>13</v>
      </c>
      <c r="E57" s="31">
        <v>4879.12</v>
      </c>
      <c r="F57" s="53">
        <v>0</v>
      </c>
      <c r="G57" s="31">
        <v>4879.12</v>
      </c>
      <c r="H57" s="27">
        <f t="shared" si="0"/>
        <v>0.0020979353719191044</v>
      </c>
      <c r="I57" s="27">
        <f t="shared" si="1"/>
        <v>0.001550763703734628</v>
      </c>
      <c r="J57" s="24" t="s">
        <v>52</v>
      </c>
    </row>
    <row r="58" spans="2:10" ht="51" customHeight="1" thickBot="1">
      <c r="B58" s="24">
        <v>24</v>
      </c>
      <c r="C58" s="25" t="s">
        <v>14</v>
      </c>
      <c r="D58" s="25" t="s">
        <v>15</v>
      </c>
      <c r="E58" s="26">
        <v>114218.35</v>
      </c>
      <c r="F58" s="51">
        <v>0</v>
      </c>
      <c r="G58" s="26">
        <v>114218.35</v>
      </c>
      <c r="H58" s="27">
        <f t="shared" si="0"/>
        <v>0.049111871933306926</v>
      </c>
      <c r="I58" s="27">
        <f t="shared" si="1"/>
        <v>0.036302790560686776</v>
      </c>
      <c r="J58" s="25" t="s">
        <v>52</v>
      </c>
    </row>
    <row r="59" spans="2:10" ht="66" customHeight="1" thickBot="1">
      <c r="B59" s="17">
        <v>25</v>
      </c>
      <c r="C59" s="16" t="s">
        <v>16</v>
      </c>
      <c r="D59" s="16" t="s">
        <v>17</v>
      </c>
      <c r="E59" s="31">
        <v>257160</v>
      </c>
      <c r="F59" s="31">
        <v>46008.78</v>
      </c>
      <c r="G59" s="31">
        <v>257160</v>
      </c>
      <c r="H59" s="27">
        <f t="shared" si="0"/>
        <v>0.11057425524330554</v>
      </c>
      <c r="I59" s="27">
        <f t="shared" si="1"/>
        <v>0.08173490179630691</v>
      </c>
      <c r="J59" s="16" t="s">
        <v>80</v>
      </c>
    </row>
    <row r="60" spans="2:10" ht="15.75" customHeight="1">
      <c r="B60" s="55"/>
      <c r="C60" s="60" t="s">
        <v>81</v>
      </c>
      <c r="D60" s="61"/>
      <c r="E60" s="64">
        <f>SUM(E33:E59)</f>
        <v>2426205.92</v>
      </c>
      <c r="F60" s="64">
        <v>177239</v>
      </c>
      <c r="G60" s="34">
        <f>SUM(G33:G59)</f>
        <v>2325676.98</v>
      </c>
      <c r="H60" s="66">
        <f>SUM(H33:H59)</f>
        <v>1</v>
      </c>
      <c r="I60" s="68">
        <v>0.7391</v>
      </c>
      <c r="J60" s="55"/>
    </row>
    <row r="61" spans="2:10" ht="4.5" customHeight="1" thickBot="1">
      <c r="B61" s="56"/>
      <c r="C61" s="62"/>
      <c r="D61" s="63"/>
      <c r="E61" s="65"/>
      <c r="F61" s="65"/>
      <c r="G61" s="14"/>
      <c r="H61" s="67"/>
      <c r="I61" s="69"/>
      <c r="J61" s="56"/>
    </row>
    <row r="62" spans="2:10" ht="4.5" customHeight="1">
      <c r="B62" s="35"/>
      <c r="C62" s="35"/>
      <c r="D62" s="35"/>
      <c r="E62" s="36"/>
      <c r="F62" s="36"/>
      <c r="G62" s="35"/>
      <c r="H62" s="37"/>
      <c r="I62" s="38"/>
      <c r="J62" s="35"/>
    </row>
    <row r="63" spans="2:10" ht="4.5" customHeight="1">
      <c r="B63" s="35"/>
      <c r="C63" s="35"/>
      <c r="D63" s="35"/>
      <c r="E63" s="36"/>
      <c r="F63" s="36"/>
      <c r="G63" s="35"/>
      <c r="H63" s="37"/>
      <c r="I63" s="38"/>
      <c r="J63" s="35"/>
    </row>
    <row r="64" spans="2:10" ht="4.5" customHeight="1">
      <c r="B64" s="35"/>
      <c r="C64" s="35"/>
      <c r="D64" s="35"/>
      <c r="E64" s="36"/>
      <c r="F64" s="36"/>
      <c r="G64" s="35"/>
      <c r="H64" s="37"/>
      <c r="I64" s="38"/>
      <c r="J64" s="35"/>
    </row>
    <row r="65" spans="2:10" ht="4.5" customHeight="1">
      <c r="B65" s="35"/>
      <c r="C65" s="35"/>
      <c r="D65" s="35"/>
      <c r="E65" s="36"/>
      <c r="F65" s="36"/>
      <c r="G65" s="35"/>
      <c r="H65" s="37"/>
      <c r="I65" s="38"/>
      <c r="J65" s="35"/>
    </row>
    <row r="66" spans="2:10" ht="4.5" customHeight="1">
      <c r="B66" s="35"/>
      <c r="C66" s="35"/>
      <c r="D66" s="35"/>
      <c r="E66" s="36"/>
      <c r="F66" s="36"/>
      <c r="G66" s="35"/>
      <c r="H66" s="37"/>
      <c r="I66" s="38"/>
      <c r="J66" s="35"/>
    </row>
    <row r="67" spans="2:10" ht="22.5" customHeight="1">
      <c r="B67" s="35"/>
      <c r="C67" s="35"/>
      <c r="D67" s="35"/>
      <c r="E67" s="36"/>
      <c r="F67" s="36"/>
      <c r="G67" s="35"/>
      <c r="H67" s="37"/>
      <c r="I67" s="38"/>
      <c r="J67" s="35"/>
    </row>
    <row r="68" ht="16.5" customHeight="1">
      <c r="B68" s="6" t="s">
        <v>82</v>
      </c>
    </row>
    <row r="69" ht="15.75" thickBot="1">
      <c r="B69" s="6"/>
    </row>
    <row r="70" spans="2:10" ht="28.5" customHeight="1">
      <c r="B70" s="11" t="s">
        <v>55</v>
      </c>
      <c r="C70" s="55" t="s">
        <v>56</v>
      </c>
      <c r="D70" s="55" t="s">
        <v>57</v>
      </c>
      <c r="E70" s="55" t="s">
        <v>58</v>
      </c>
      <c r="F70" s="55" t="s">
        <v>5</v>
      </c>
      <c r="G70" s="12" t="s">
        <v>59</v>
      </c>
      <c r="H70" s="12" t="s">
        <v>60</v>
      </c>
      <c r="I70" s="12" t="s">
        <v>60</v>
      </c>
      <c r="J70" s="55" t="s">
        <v>61</v>
      </c>
    </row>
    <row r="71" spans="2:10" ht="18.75" customHeight="1" thickBot="1">
      <c r="B71" s="13" t="s">
        <v>51</v>
      </c>
      <c r="C71" s="56"/>
      <c r="D71" s="56"/>
      <c r="E71" s="56"/>
      <c r="F71" s="57"/>
      <c r="G71" s="14" t="s">
        <v>63</v>
      </c>
      <c r="H71" s="14" t="s">
        <v>64</v>
      </c>
      <c r="I71" s="14" t="s">
        <v>65</v>
      </c>
      <c r="J71" s="56"/>
    </row>
    <row r="72" spans="2:10" ht="49.5" customHeight="1" thickBot="1">
      <c r="B72" s="24">
        <v>1</v>
      </c>
      <c r="C72" s="25" t="s">
        <v>18</v>
      </c>
      <c r="D72" s="25" t="s">
        <v>19</v>
      </c>
      <c r="E72" s="39">
        <v>83910</v>
      </c>
      <c r="F72" s="39">
        <v>0</v>
      </c>
      <c r="G72" s="39">
        <v>83910</v>
      </c>
      <c r="H72" s="40">
        <f>G72/207820</f>
        <v>0.403762871715908</v>
      </c>
      <c r="I72" s="40">
        <f>G72/3146269.15</f>
        <v>0.02666968272564984</v>
      </c>
      <c r="J72" s="25" t="s">
        <v>52</v>
      </c>
    </row>
    <row r="73" spans="2:10" ht="52.5" customHeight="1" thickBot="1">
      <c r="B73" s="17">
        <v>2</v>
      </c>
      <c r="C73" s="16" t="s">
        <v>20</v>
      </c>
      <c r="D73" s="16" t="s">
        <v>21</v>
      </c>
      <c r="E73" s="39">
        <v>123910</v>
      </c>
      <c r="F73" s="39">
        <v>0</v>
      </c>
      <c r="G73" s="39">
        <v>123910</v>
      </c>
      <c r="H73" s="40">
        <f>G73/207820</f>
        <v>0.596237128284092</v>
      </c>
      <c r="I73" s="40">
        <f>G73/3146269.15</f>
        <v>0.03938315321815364</v>
      </c>
      <c r="J73" s="25" t="s">
        <v>52</v>
      </c>
    </row>
    <row r="74" spans="2:10" ht="15.75" thickBot="1">
      <c r="B74" s="41"/>
      <c r="C74" s="58" t="s">
        <v>83</v>
      </c>
      <c r="D74" s="59"/>
      <c r="E74" s="23">
        <f>SUM(E72:E73)</f>
        <v>207820</v>
      </c>
      <c r="F74" s="23">
        <v>0</v>
      </c>
      <c r="G74" s="23">
        <f>SUM(G72:G73)</f>
        <v>207820</v>
      </c>
      <c r="H74" s="42">
        <f>SUM(H72:H73)</f>
        <v>1</v>
      </c>
      <c r="I74" s="43">
        <f>SUM(I72:I73)</f>
        <v>0.06605283594380348</v>
      </c>
      <c r="J74" s="44"/>
    </row>
    <row r="76" spans="3:7" ht="21" customHeight="1">
      <c r="C76" s="6"/>
      <c r="D76" s="2"/>
      <c r="E76" s="2" t="s">
        <v>35</v>
      </c>
      <c r="F76" s="2"/>
      <c r="G76" s="2"/>
    </row>
    <row r="77" spans="3:8" ht="18">
      <c r="C77" s="5"/>
      <c r="D77" s="5"/>
      <c r="E77" s="5"/>
      <c r="F77" s="5"/>
      <c r="G77" s="5"/>
      <c r="H77" s="5"/>
    </row>
    <row r="78" spans="3:8" ht="18">
      <c r="C78" s="5"/>
      <c r="D78" s="5" t="s">
        <v>71</v>
      </c>
      <c r="E78" s="5"/>
      <c r="F78" s="5"/>
      <c r="G78" s="5"/>
      <c r="H78" s="5"/>
    </row>
    <row r="83" spans="1:4" ht="16.5">
      <c r="A83" s="6" t="s">
        <v>86</v>
      </c>
      <c r="B83" s="4"/>
      <c r="C83" s="4"/>
      <c r="D83" s="4"/>
    </row>
    <row r="84" spans="1:4" ht="16.5">
      <c r="A84" s="6" t="s">
        <v>87</v>
      </c>
      <c r="B84" s="4"/>
      <c r="C84" s="4"/>
      <c r="D84" s="4"/>
    </row>
    <row r="85" spans="1:4" ht="16.5">
      <c r="A85" s="6" t="s">
        <v>1</v>
      </c>
      <c r="B85" s="4"/>
      <c r="C85" s="4"/>
      <c r="D85" s="4"/>
    </row>
  </sheetData>
  <mergeCells count="46">
    <mergeCell ref="C11:G11"/>
    <mergeCell ref="C13:C14"/>
    <mergeCell ref="D13:D14"/>
    <mergeCell ref="E13:E14"/>
    <mergeCell ref="F13:F14"/>
    <mergeCell ref="J13:J14"/>
    <mergeCell ref="B15:B16"/>
    <mergeCell ref="D15:D16"/>
    <mergeCell ref="E15:E16"/>
    <mergeCell ref="F15:F16"/>
    <mergeCell ref="G15:G16"/>
    <mergeCell ref="H15:H16"/>
    <mergeCell ref="I15:I16"/>
    <mergeCell ref="J15:J16"/>
    <mergeCell ref="C17:D17"/>
    <mergeCell ref="C22:C23"/>
    <mergeCell ref="D22:D23"/>
    <mergeCell ref="E22:E23"/>
    <mergeCell ref="F22:F23"/>
    <mergeCell ref="J22:J23"/>
    <mergeCell ref="B24:B25"/>
    <mergeCell ref="C24:C25"/>
    <mergeCell ref="D24:D25"/>
    <mergeCell ref="E24:E25"/>
    <mergeCell ref="F24:F25"/>
    <mergeCell ref="G24:G25"/>
    <mergeCell ref="C26:D26"/>
    <mergeCell ref="C31:C32"/>
    <mergeCell ref="D31:D32"/>
    <mergeCell ref="E31:E32"/>
    <mergeCell ref="F31:F32"/>
    <mergeCell ref="H24:H25"/>
    <mergeCell ref="J31:J32"/>
    <mergeCell ref="B60:B61"/>
    <mergeCell ref="C60:D61"/>
    <mergeCell ref="E60:E61"/>
    <mergeCell ref="F60:F61"/>
    <mergeCell ref="H60:H61"/>
    <mergeCell ref="I60:I61"/>
    <mergeCell ref="J60:J61"/>
    <mergeCell ref="C70:C71"/>
    <mergeCell ref="D70:D71"/>
    <mergeCell ref="E70:E71"/>
    <mergeCell ref="F70:F71"/>
    <mergeCell ref="J70:J71"/>
    <mergeCell ref="C74:D74"/>
  </mergeCells>
  <printOptions/>
  <pageMargins left="0.15944881889763785" right="0.15944881889763785" top="1.8499999999999999" bottom="0.8300000000000001" header="0.5" footer="0.5"/>
  <pageSetup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tiril oana</cp:lastModifiedBy>
  <cp:lastPrinted>2010-02-26T06:38:12Z</cp:lastPrinted>
  <dcterms:created xsi:type="dcterms:W3CDTF">2010-02-24T13:39:59Z</dcterms:created>
  <dcterms:modified xsi:type="dcterms:W3CDTF">2010-02-26T07:17:25Z</dcterms:modified>
  <cp:category/>
  <cp:version/>
  <cp:contentType/>
  <cp:contentStatus/>
</cp:coreProperties>
</file>